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11025" activeTab="0"/>
  </bookViews>
  <sheets>
    <sheet name="ОО" sheetId="1" r:id="rId1"/>
    <sheet name="Показатели актов ТЭ" sheetId="2" state="hidden" r:id="rId2"/>
    <sheet name="Классиф программ разв" sheetId="3" state="hidden" r:id="rId3"/>
    <sheet name="Лист1" sheetId="4" state="hidden" r:id="rId4"/>
  </sheets>
  <externalReferences>
    <externalReference r:id="rId7"/>
    <externalReference r:id="rId8"/>
  </externalReferences>
  <definedNames>
    <definedName name="_cod1" localSheetId="0">#REF!</definedName>
    <definedName name="_cod1">#REF!</definedName>
    <definedName name="_spi1">'Классиф программ разв'!$A$6:$A$9</definedName>
    <definedName name="_spi2">'Классиф программ разв'!$A$4:$A$12</definedName>
    <definedName name="_spi3">'Классиф программ разв'!$A$6:$A$12</definedName>
    <definedName name="AreaData" localSheetId="0">'[1]АТЕ'!#REF!</definedName>
    <definedName name="AreaData">'[1]АТЕ'!#REF!</definedName>
    <definedName name="cod" localSheetId="0">#REF!</definedName>
    <definedName name="cod">#REF!</definedName>
    <definedName name="god">'Лист1'!$C$16:$C$23</definedName>
    <definedName name="GovRange" localSheetId="0">#REF!</definedName>
    <definedName name="GovRange">#REF!</definedName>
    <definedName name="grant_id" localSheetId="0">'ОО'!$A$3</definedName>
    <definedName name="grant_id">#REF!</definedName>
    <definedName name="katpos">'Лист1'!$C$3:$C$4</definedName>
    <definedName name="kod">'[2]Коды школ'!$B$3:$B$840</definedName>
    <definedName name="kodi" localSheetId="0">#REF!</definedName>
    <definedName name="kodi">#REF!</definedName>
    <definedName name="MyRange" localSheetId="0">#REF!</definedName>
    <definedName name="MyRange">#REF!</definedName>
    <definedName name="MyRange1" localSheetId="0">#REF!</definedName>
    <definedName name="MyRange1">#REF!</definedName>
    <definedName name="NotMyRange" localSheetId="0">#REF!</definedName>
    <definedName name="NotMyRange">#REF!</definedName>
    <definedName name="ouu">'Лист1'!$E$3:$E$10</definedName>
    <definedName name="pnpo">'Лист1'!$E$16:$E$47</definedName>
    <definedName name="pr" localSheetId="0">#REF!</definedName>
    <definedName name="pr">#REF!</definedName>
    <definedName name="pred" localSheetId="0">#REF!</definedName>
    <definedName name="pred">#REF!</definedName>
    <definedName name="PStationRange" localSheetId="0">#REF!</definedName>
    <definedName name="PStationRange">#REF!</definedName>
    <definedName name="RegionData_RegionStr" hidden="1">'[1]XLR_NoRangeSheet'!$B$6</definedName>
    <definedName name="SchoolRange" localSheetId="0">#REF!</definedName>
    <definedName name="SchoolRange">#REF!</definedName>
    <definedName name="sp">'Лист1'!$A$2:$A$63</definedName>
    <definedName name="spi">'Лист1'!$A$3:$A$63</definedName>
    <definedName name="spisok">'Лист1'!$A$6:$A$63</definedName>
    <definedName name="spisok2022">'Лист1'!$A$3:$A$61</definedName>
    <definedName name="spisok2023">'Лист1'!$A$3:$A$60</definedName>
    <definedName name="StationRange" localSheetId="0">#REF!</definedName>
    <definedName name="StationRange">#REF!</definedName>
    <definedName name="SubjSchRange" localSheetId="0">#REF!</definedName>
    <definedName name="SubjSchRange">#REF!</definedName>
    <definedName name="tobj_id" localSheetId="0">'ОО'!$A$2</definedName>
    <definedName name="tobj_id">#REF!</definedName>
    <definedName name="_xlnm.Print_Area" localSheetId="0">'ОО'!$A$1:$H$176</definedName>
  </definedNames>
  <calcPr fullCalcOnLoad="1"/>
</workbook>
</file>

<file path=xl/sharedStrings.xml><?xml version="1.0" encoding="utf-8"?>
<sst xmlns="http://schemas.openxmlformats.org/spreadsheetml/2006/main" count="345" uniqueCount="299">
  <si>
    <t xml:space="preserve">участник конкурса не являться иностранным юридическим лицом, том числе местом регистрации которого является государство или территория, включенные в утверждаемый Министерством финансов РФ перечень государств и территорий, используемых для промежуточного (офшорного) владения активами в РФ (далее – офшорная компания), а также российским юридическим лицом, в уставном (складочном) капитале которого доля прямого или косвенного (через третьих лиц) участия офшорных компаний в совокупности превышает 25 процентов (если иное не предусмотрено законодательством РФ). </t>
  </si>
  <si>
    <t>справка об исполнении налогоплательщиком (плательщиком сбора, плательщиком страховых взносов, налоговым агентом) обязанности по уплате налогов, сборов, страховых взносов, пеней, штрафов, процентов, составленную по форме, утвержденной приказом Федеральной налоговой службы России от 23 иноября 2022 года № ЕД-7-8/1123@</t>
  </si>
  <si>
    <t>справка о просроченной задолженности по возврату в областной бюджет субсидий, бюджетных инвестиций, предоставленных в том числе в соответствии с иными правовыми актами, а также иной просроченной (неурегулированной) задолженности по денежным обязательствам перед Нижегородской областью составленную по форме, установленной приказом министерства финансов Нижегородской области от 27 декабря 2022 г. № 272, подписанная руководителем общеобразовательной организации</t>
  </si>
  <si>
    <t>участник конкурса не является иностранным юридическим лицом, в том числе офшорной компанией, а также российским юридическим лицом, в уставном (складочном) капитале которого доля прямого или косвенного (через третьих лиц) участия офшорных компаний в совокупности превышает 25 процентов (если иное не предусмотрено законодательством Российской Федерации) с учетом правила расчета доли такого участия, указанного в подпункте 5 подпункта 2.3.1 пункта 2.3 Порядка</t>
  </si>
  <si>
    <t>согласие органа государственной власти (государственного органа) и (или) органа местного самоуправления, осуществляющего функции и полномочия учредителя в отношении участника конкурса, являющегося бюджетным, автономным учреждением, на участие таких бюджетных, автономных учреждений в конкурсе, оформленное на бланке указанного органа государственной власти (государственного органа) и (или) органа местного самоуправления</t>
  </si>
  <si>
    <t>Шатковский муниципальный округ</t>
  </si>
  <si>
    <t>гарантийное письмо органа местного самоуправления, осуществляющего функции и полномочия учредителя в отношении участника конкурса, об участии представителей муниципальной управленческой команды (методист и специалист органа, осуществляющего управление в сфере образования муниципального образования Нижегородской области) совместно с представителями общеобразовательной организации в образовательной стажировке в случае признания образовательной организации победителем конкурса (участие представителей муниципальной управленческой команды не финансируется за счет средств гранта)</t>
  </si>
  <si>
    <t>Требования к заявке участника конкурса</t>
  </si>
  <si>
    <t>в деятельности участника конкурса за отчетный период и до даты подачи  заявки не должны быть зафиксированы нарушения законодательства в сфере образования по вопросам:</t>
  </si>
  <si>
    <t>документы, подтверждающие соответствие участника конкурса требованиям, установленным в подпункте 2.1.1 пункта 2.1  Объявления:</t>
  </si>
  <si>
    <t>в реестре дисквалифицированных лиц отсутствуют сведения о дисквалифицированных руководителе, членах коллегиального исполнительного органа, лице, исполняющем функции единоличного исполнительного органа, или главном бухгалтере участника конкурса</t>
  </si>
  <si>
    <t>Участник конкурса на первое число месяца, предшествующего месяцу подачи заявки, соответствует следующим требованиям:</t>
  </si>
  <si>
    <t>у участника конкурса отсутствует неисполненная обязанность по уплате налогов, сборов, страховых взносов, пеней, штрафов и процентов,подлежащих уплате в соответствии с законодательством Российской Федерации о налогах и сборах</t>
  </si>
  <si>
    <t>у участника конкурса отсутствует просроченная задолженность по возврату в областной бюджет субсидий, бюджетных инвестиций,предоставленных в том числе в соответствии с иными правовыми актами, а также иная просроченная (неурегулированная) задолженность по денежным обязательствам перед Нижегородской областью</t>
  </si>
  <si>
    <t>участник конкурса - юридическое лицо не находиться в процессе реорганизации (за исключением реорганизации в форме присоединения к юридическому лицу, являющемуся участником отбора, другого юридического лица), ликвидации, в отношении них не введена процедура банкротства,деятельность участника конкурса не приостановлена в порядке, предусмотренном законодательством Российской Федерации</t>
  </si>
  <si>
    <t>Показатели актов технической экспертизы заявки</t>
  </si>
  <si>
    <t>участники конкурса неполучал средства из областного бюджета на основании иных нормативных правовых актов на цели, установленные пунктом 1.1  Объявления</t>
  </si>
  <si>
    <t>титульный лист по форме в соответствии с приложением 1 к Объявлению</t>
  </si>
  <si>
    <t>проект сметы расходов средств гранта по направлениям расходов, указанных в пункте 3.1 Порядка, по форме в соответствии с приложением 3 к Объявлению</t>
  </si>
  <si>
    <t>справка об отсутствии запрашиваемой информации в реестре дисквалифицированных лиц в отношении руководителя, членов коллегиального исполнительного органа, лица, исполняющего функции единоличного исполнительного органа, или главного бухгалтера общеобразовательной
организации, составленную по форме, утвержденной приказом Федеральной налоговой службы от 31 декабря 2014 г. № НД-7-14/700@</t>
  </si>
  <si>
    <t>справка, составленная в произвольной форме и подписанная руководителем общеобразовательной организации, подтверждающая, что:</t>
  </si>
  <si>
    <t>участник конкурса не получает средства из областного бюджета на основании иных правовых актов на цель, установленную в пункте 1.1 Объявления</t>
  </si>
  <si>
    <t>информация о деятельности общеобразовательной организации за отчетный период по показателям критериев оценки заявок, утвержденным приказом Министерства, с приложением подтверждающих документов, а также документов, необходимых для расчета баллов по каждому показателю, по форме в соответствии с приложением к Приказу</t>
  </si>
  <si>
    <t>Общее количество обучающихся 5-11 классов, за исключением детей с ОВЗ</t>
  </si>
  <si>
    <t>Общее количество обучающихся с ОВЗ 5-11 классов</t>
  </si>
  <si>
    <t xml:space="preserve"> с профессиональными образовательными организациями</t>
  </si>
  <si>
    <t>с организациями высшего образования</t>
  </si>
  <si>
    <t>с предприятиями</t>
  </si>
  <si>
    <t>7. Качество работы по профессиональному развитию педагогических работников</t>
  </si>
  <si>
    <t>7.2</t>
  </si>
  <si>
    <t>на муниципальном уровне</t>
  </si>
  <si>
    <t>на региональном уровне</t>
  </si>
  <si>
    <t>на федеральном уровне</t>
  </si>
  <si>
    <t>7.3</t>
  </si>
  <si>
    <t>Количество несовершеннолетних, состоящих на профилактических учетах, охваченных организованными формами отдыха, оздоровления и занятости</t>
  </si>
  <si>
    <t>Количество преступлений и правонарушений, совершенных несовершеннолетними</t>
  </si>
  <si>
    <t xml:space="preserve"> 5.2</t>
  </si>
  <si>
    <t xml:space="preserve"> 5.3</t>
  </si>
  <si>
    <t xml:space="preserve"> 5.4</t>
  </si>
  <si>
    <t xml:space="preserve"> 1.1</t>
  </si>
  <si>
    <t xml:space="preserve"> 1.2</t>
  </si>
  <si>
    <t>М.П.</t>
  </si>
  <si>
    <t xml:space="preserve"> 2.1</t>
  </si>
  <si>
    <t xml:space="preserve"> 3.1</t>
  </si>
  <si>
    <t xml:space="preserve"> 3.2</t>
  </si>
  <si>
    <t xml:space="preserve"> 4.1</t>
  </si>
  <si>
    <t xml:space="preserve"> 4.2</t>
  </si>
  <si>
    <t xml:space="preserve"> 5.1</t>
  </si>
  <si>
    <t xml:space="preserve"> 6.1</t>
  </si>
  <si>
    <t xml:space="preserve"> 6.2</t>
  </si>
  <si>
    <t xml:space="preserve"> 8.1</t>
  </si>
  <si>
    <t xml:space="preserve"> 8.2</t>
  </si>
  <si>
    <t xml:space="preserve"> 8.3</t>
  </si>
  <si>
    <t xml:space="preserve"> 8.4</t>
  </si>
  <si>
    <t>Ячейка А1 обрабатывается программой (не занимать)</t>
  </si>
  <si>
    <t>Cписок районов Нижегородской области</t>
  </si>
  <si>
    <t>подпись</t>
  </si>
  <si>
    <t>Направление оздоровления</t>
  </si>
  <si>
    <t>Информационно-образовательная среда</t>
  </si>
  <si>
    <t>Классификация программ развития</t>
  </si>
  <si>
    <t>Духовно-нравственное направление</t>
  </si>
  <si>
    <t>Комплексно-целевое направление</t>
  </si>
  <si>
    <t>Социокультурное направление</t>
  </si>
  <si>
    <t>Этнокультурное направление</t>
  </si>
  <si>
    <t>Профессиональное направление</t>
  </si>
  <si>
    <t>Категория поселения</t>
  </si>
  <si>
    <t>село</t>
  </si>
  <si>
    <t>город</t>
  </si>
  <si>
    <t>ОУ участник профессиональных конкурсов (конкурс  ПНПО не учитывается)</t>
  </si>
  <si>
    <t>муниципальные</t>
  </si>
  <si>
    <t>региональные</t>
  </si>
  <si>
    <t>федеральные</t>
  </si>
  <si>
    <t>региональные и федеральные</t>
  </si>
  <si>
    <t>муниципальные и региональные</t>
  </si>
  <si>
    <t>муниципальные и федеральные</t>
  </si>
  <si>
    <t>муниципальные, региональные и федеральные</t>
  </si>
  <si>
    <t>не участвовали</t>
  </si>
  <si>
    <t xml:space="preserve">Формы представления инновационного опыта: </t>
  </si>
  <si>
    <t xml:space="preserve"> 4.3</t>
  </si>
  <si>
    <t xml:space="preserve"> 4.4</t>
  </si>
  <si>
    <t>ИНН ОО</t>
  </si>
  <si>
    <t>ФИО руководителя ОО</t>
  </si>
  <si>
    <t>ИДЕНТИФИКАЦИЯ ОО</t>
  </si>
  <si>
    <t>Руководитель организации:</t>
  </si>
  <si>
    <r>
      <t xml:space="preserve">Контактная информация ОО  </t>
    </r>
    <r>
      <rPr>
        <sz val="12"/>
        <rFont val="Times New Roman"/>
        <family val="1"/>
      </rPr>
      <t xml:space="preserve">(телефон/факс, E-mail, сайт)      </t>
    </r>
    <r>
      <rPr>
        <b/>
        <sz val="12"/>
        <rFont val="Times New Roman"/>
        <family val="1"/>
      </rPr>
      <t xml:space="preserve">                         </t>
    </r>
    <r>
      <rPr>
        <sz val="12"/>
        <rFont val="Times New Roman"/>
        <family val="1"/>
      </rPr>
      <t xml:space="preserve">                               </t>
    </r>
  </si>
  <si>
    <t xml:space="preserve">6. другие: </t>
  </si>
  <si>
    <t>Наименование коллегиального органа управления</t>
  </si>
  <si>
    <t>5.5</t>
  </si>
  <si>
    <t>5.6</t>
  </si>
  <si>
    <t>5.7</t>
  </si>
  <si>
    <t>7.1</t>
  </si>
  <si>
    <t>Ссылка на подтверждающие материалы</t>
  </si>
  <si>
    <t xml:space="preserve">3. Качество работы с обучающимися, имеющими низкие образовательные результаты </t>
  </si>
  <si>
    <t>4. Качество выявления, поддержки и развития способностей и талантов у обучающихся</t>
  </si>
  <si>
    <t>4.5</t>
  </si>
  <si>
    <t>5. Качество работы по самоопределению и профессиональной ориентации обучающихся</t>
  </si>
  <si>
    <t>6. Эффективность деятельности руководителя</t>
  </si>
  <si>
    <r>
      <t xml:space="preserve">Наименование ОО </t>
    </r>
    <r>
      <rPr>
        <sz val="11"/>
        <rFont val="Times New Roman"/>
        <family val="1"/>
      </rPr>
      <t>(в соответствии с Уставом, полное)</t>
    </r>
  </si>
  <si>
    <r>
      <t xml:space="preserve">Тип ОО </t>
    </r>
    <r>
      <rPr>
        <sz val="11"/>
        <rFont val="Times New Roman"/>
        <family val="1"/>
      </rPr>
      <t>(в соответствии со свидетельством о государственной аккредитации)</t>
    </r>
  </si>
  <si>
    <r>
      <t xml:space="preserve">Вид ОО </t>
    </r>
    <r>
      <rPr>
        <sz val="11"/>
        <rFont val="Times New Roman"/>
        <family val="1"/>
      </rPr>
      <t>(в соответствии со  свидетельством о государственной аккредитации)</t>
    </r>
  </si>
  <si>
    <r>
      <t xml:space="preserve">Точный почтовый адрес ОО </t>
    </r>
    <r>
      <rPr>
        <sz val="11"/>
        <rFont val="Times New Roman"/>
        <family val="1"/>
      </rPr>
      <t>(в соответствии с Уставом)</t>
    </r>
  </si>
  <si>
    <r>
      <t xml:space="preserve">Категория поселения </t>
    </r>
    <r>
      <rPr>
        <sz val="11"/>
        <rFont val="Times New Roman"/>
        <family val="1"/>
      </rPr>
      <t>(выбрать из списка)</t>
    </r>
  </si>
  <si>
    <t xml:space="preserve">Доля педагогических работников, включенных в программу наставничества «Учитель–учитель» </t>
  </si>
  <si>
    <t>заключительный этап</t>
  </si>
  <si>
    <t>региональный этап</t>
  </si>
  <si>
    <t>муниципальный этап</t>
  </si>
  <si>
    <t>1. Объективность оценочных процедур</t>
  </si>
  <si>
    <t>1.3</t>
  </si>
  <si>
    <t>1.4</t>
  </si>
  <si>
    <t>2. Качество подготовки обучающихся</t>
  </si>
  <si>
    <t>сравнительный (количественный и качественный) анализ результатов ВПР по каждому классу, каждому учебному предмету, каждому учителю</t>
  </si>
  <si>
    <t>адресные рекомендации по внесению изменений в рабочую программу учебного предмета</t>
  </si>
  <si>
    <t>разработка индивидуальных образовательных маршрутов обучающихся по итогам выявленных образовательных дефицитов</t>
  </si>
  <si>
    <t>внесение изменений в график курсовой подготовки педагогических работников</t>
  </si>
  <si>
    <t>2.3</t>
  </si>
  <si>
    <t>Доля обучающихся, являющихся участниками школьного этапа всероссийской олимпиады школьников, от общего количества обучающихся 4–11 классов</t>
  </si>
  <si>
    <t>Доля педагогических работников, прошедших специальную подготовку по направлению «Выявление, поддержка и развитие способностей и талантов у детей и молодежи» и результативность их деятельности от общего количества педагогических работников</t>
  </si>
  <si>
    <t>Доля детей школьного возраста от 10 лет, включенных в программу наставничества в форме «Работодатель–Ученик» от общего количества обучающихся данного возраста, за исключением детей с ОВЗ</t>
  </si>
  <si>
    <t>Доля детей с ОВЗ школьного возраста от 10 лет, включенных в программу наставничества в форме «Работодатель–Ученик» от общего количества обучающихся данного возраста с ОВЗ</t>
  </si>
  <si>
    <t>Доля обучающихся в возрасте 12-18 лет, принимающих участие в волонтерском движении, от общего количества обучающихся данного возраста</t>
  </si>
  <si>
    <t>Наличие преступлений и правонарушений, совершенных несовершеннолетними</t>
  </si>
  <si>
    <t>Общее количество обучающихся в ОО</t>
  </si>
  <si>
    <t>да</t>
  </si>
  <si>
    <t>8.5</t>
  </si>
  <si>
    <t>2020-2021</t>
  </si>
  <si>
    <t>12</t>
  </si>
  <si>
    <t>13</t>
  </si>
  <si>
    <t>Эффективность анализа проведения всероссийских проверочных работ (далее – ВПР)</t>
  </si>
  <si>
    <t>2.2</t>
  </si>
  <si>
    <t>Количество обучающихся, текущая успеваемость которых соответствует внешним оценочным процедурам (учитываются человеко-участия)</t>
  </si>
  <si>
    <t>Общее количество обучающихся 4–11 классов (учитываются физические лица)</t>
  </si>
  <si>
    <t>Общее количество обучающихся 8–11 классов в ОО, за исключением детей с ОВЗ</t>
  </si>
  <si>
    <t>5.8</t>
  </si>
  <si>
    <t>Доля выпускников 11-х классов, поступивших в образовательные организации высшего образования Нижегородской области от общего числа поступивших в образовательные организации высшего образования</t>
  </si>
  <si>
    <t>5.9</t>
  </si>
  <si>
    <t>5.10</t>
  </si>
  <si>
    <t>Общее количество обучающихся</t>
  </si>
  <si>
    <t>Соответствие текущей успеваемости обучающихся результатам внешних оценочных процедур</t>
  </si>
  <si>
    <t>Общее количество обучающихся, участвовавших во внешних оценочных процедурах (учитывается человеко-участие)</t>
  </si>
  <si>
    <t>Общее количество педагогических работников в ОО с учетом внешних совместителей</t>
  </si>
  <si>
    <t>Количество учебных предметов, по которым наблюдается положительная динамика результатов ВПР (суммарно учитываются все ВПР с положительной динамикой по всем учебным предметам по всем классам за отчетный период)</t>
  </si>
  <si>
    <t>Общее количество учебных предметов по параллелям, по которым проводились ВПР (суммарно учитываются все проведенные ВПР по всем учебным предметам по всем классам за отчетный период)</t>
  </si>
  <si>
    <t>Количество педагогических работников, прошедших курсы повышения квалификации по вопросам формирования функциональной грамотности у обучающихся (учитываются физические лица с учетом внешних совместителей)</t>
  </si>
  <si>
    <t>Количество учебных предметов по параллелям, по которым наблюдается положительная динамика текущей успеваемости обучающихся (суммарно учитываются все учебные предметы с положительной динамикой по классным журналам всех классов за отчетный период)</t>
  </si>
  <si>
    <t>Общее количество учебных предметов по параллелям (суммарно учитываются все учебные предметы по классным журналам всех классов за отчетный период)</t>
  </si>
  <si>
    <t>Наличие победителей и призеров муниципального, регионального и заключительного этапа всероссийской олимпиады школьников</t>
  </si>
  <si>
    <t>Доля обучающихся, являющихся участниками олимпиад и иных интеллектуальных и (или) творческих конкурсов, мероприятий, направленных на развитие интеллектуальных и творческих способностей, способностей к занятием физической культурой и спортом, интереса к научной (научно–исследовательской), инженерно–технической, изобретательной, творческой, физкультурно–спортивной деятельности, а также на пропаганду научных знаний, творческих и спортивных достижений, включенных в перечни, ежегодно формируемые Министерством просвещения Российской федерации, Министерством науки и высшего образования Российской Федерации (за исключением всероссийской олимпиады школьников), от общего количества обучающихся</t>
  </si>
  <si>
    <t>Количество обучающихся, являющихся участниками олимпиад и иных интеллектуальных и (или) творческих конкурсов, мероприятий, направленных на развитие интеллектуальных и творческих способностей, способностей к занятием физической культурой и спортом, интереса к научной (научно–исследовательской), инженерно–технической, изобретательной, творческой, физкультурно–спортивной деятельности, а также на пропаганду научных знаний, творческих и спортивных достижений, включенных в перечни, ежегодно формируемые Министерством просвещения Российской федерации, Министерством науки и высшего образования Российской Федерации (за исключением всероссийской олимпиады школьников) (учитываются физические лица без учета экстернов)</t>
  </si>
  <si>
    <t>Наличие обучающихся, являющихся победителями и призерами олимпиад и иных интеллектуальных и (или) творческих конкурсов, мероприятий, направленных на развитие интеллектуальных и творческих способностей, способностей к занятиям физической культурой и спортом, интереса к научной (научно–исследовательской), инженерно–технической, изобретательной, творческой, физкультурно–спортивной деятельности, а также на пропаганду научных знаний, творческих и спортивных достижений, включенных в перечни, ежегодно формируемые Министерством просвещения Российской федерации, Министерством науки и высшего образования Российской Федерации (за исключением всероссийской олимпиады школьников)</t>
  </si>
  <si>
    <t>Количество педагогических работников, прошедших специальную подготовку по направлению «Выявление, поддержка и развитие способностей и талантов у детей и молодежи» и результативность их деятельности (учитываются физические лица с учетом внешних совместителей)</t>
  </si>
  <si>
    <t>Количество обучающихся 8–11 классов, охваченных услугами дополнительного образования по дополнительным образовательным программам (далее- ДОП), включающих профориентационный модуль, за исключением детей с ОВЗ (учитываются  физические лица)</t>
  </si>
  <si>
    <t>Количество обучающихся с ОВЗ 8–11 классов, охваченных услугами дополнительного образования по ДОП, включающих профориентационный модуль (учитываются физические лица)</t>
  </si>
  <si>
    <t>Общее количество обучающихся с ОВЗ 8–11 классов</t>
  </si>
  <si>
    <t>Количество детей школьного возраста от 10 лет, включенных в программу наставничества в форме «Работодатель–Ученик», за исключением детей с ОВЗ</t>
  </si>
  <si>
    <t>Общее количество обучающихся от 10 лет, за исключением детей с ОВЗ</t>
  </si>
  <si>
    <t>Количество детей с ОВЗ школьного возраста от 10 лет, включенных в программу наставничества в форме «Работодатель–Ученик» (учитываются физические лица)</t>
  </si>
  <si>
    <t>Общее количество обучающихся с ОВЗ от 10 лет</t>
  </si>
  <si>
    <t>Количество обучающихся 5-11 классов по образовательным программам основного общего и среднего общего образования, охваченных мероприятиями, направленными на профессиональную ориентацию, в т.ч. в рамках программы «Билет в будущее», за исключением детей с ОВЗ (учитываются  физические лица)</t>
  </si>
  <si>
    <t>Количество обучающихся с ОВЗ 5-11 классов по образовательным программам основного общего и среднего общего образования, охваченных мероприятиями, направленными на профессиональную ориентацию, в т.ч. в рамках программы «Билет в будущее» (учитываются физические лица)</t>
  </si>
  <si>
    <t>Количество выпускников 11-х классов, поступивших в образовательные организации высшего образования Нижегородской области, без учета экстернов</t>
  </si>
  <si>
    <t>Общее количество выпускников 11-х классов, поступивших в образовательные организации высшего образования, без учета экстернов</t>
  </si>
  <si>
    <t xml:space="preserve">Соответствие преподаваемого учебного предмета базовому профессиональному образованию педагогических работников образовательной организации </t>
  </si>
  <si>
    <t>Количество педагогических работников, базовое профессиональное образование которых соответствует всем преподаваемым учебным предметам с учетом внешних совместителей</t>
  </si>
  <si>
    <t>Общее количество педагогических работников с учетом внешних совместителей</t>
  </si>
  <si>
    <t>Доля педагогических работников, имеющих квалификационную категорию из общего числа, подлежащих аттестации</t>
  </si>
  <si>
    <t>Количество педагогических работников, имеющих квалификационную категорию из общего числа, подлежащих аттестации, без учета внешних совместителей</t>
  </si>
  <si>
    <t>Общее число педагогических работников, подлежащих аттестации, без учета внешних совместителей</t>
  </si>
  <si>
    <t>Количество педагогических работников, включенных в программу наставничества «Учитель–учитель» (учитываются физические лица без внешних совместителей)</t>
  </si>
  <si>
    <t>Общее количество педагогических работников в ОО ( без внешних совместителей)</t>
  </si>
  <si>
    <t xml:space="preserve">Наличие педагогических работников, прошедших курсы повышения квалификации по программам из федерального реестра образовательных программ дополнительного профессионального образования, в общей численности педагогических работников, прошедших программы повышения квалификации </t>
  </si>
  <si>
    <t>Количество педагогических работников, прошедших курсы повышения квалификации по программам из федерального реестра образовательных программ дополнительного профессионального образования (учитываются физические лица с учетом внешних совместителей)</t>
  </si>
  <si>
    <t>Общее количество педагогических работников в ОО, прошедших программы повышения квалификации (с учетом внешних совместителей</t>
  </si>
  <si>
    <t>Количество обучающихся в возрасте 12-18 лет, принимающих участие в волонтерском движении (учитываются физические лица)</t>
  </si>
  <si>
    <t>Общее количество обучающихся в возрасте 12-18 лет</t>
  </si>
  <si>
    <t xml:space="preserve">Количество обучающихся, являющихся членами детских общественных объединений </t>
  </si>
  <si>
    <t xml:space="preserve">Наличие обучающихся, состоящих на различных видах учетов </t>
  </si>
  <si>
    <t>Количество обучающихся, состоящих на различных видах учетов</t>
  </si>
  <si>
    <t>меры по соблюдению объективности проведения ВПР</t>
  </si>
  <si>
    <t>Количество обучающихся, являющихся участниками школьного этапа всероссийской олимпиады школьников 4–11 классов (учитываются физические лица без учета экстернов)</t>
  </si>
  <si>
    <t>7.4</t>
  </si>
  <si>
    <t>2021-2022</t>
  </si>
  <si>
    <t>Балахнинский муниципальный округ</t>
  </si>
  <si>
    <t>Богородский муниципальный округ</t>
  </si>
  <si>
    <t>Бутурлинский муниципальный округ</t>
  </si>
  <si>
    <t>Вадский муниципальный округ</t>
  </si>
  <si>
    <t>Дивеевский муниципальный округ</t>
  </si>
  <si>
    <t>Ковернинский муниципальный округ</t>
  </si>
  <si>
    <t>Лысковский муниципальный округ</t>
  </si>
  <si>
    <t>Павловский муниципальный округ</t>
  </si>
  <si>
    <t>Починковский муниципальный округ</t>
  </si>
  <si>
    <t>Тоншаевский муниципальный округ</t>
  </si>
  <si>
    <t>Уренский муниципальный округ</t>
  </si>
  <si>
    <t>городской округ г. Арзамас</t>
  </si>
  <si>
    <t>городской округ Воротынский</t>
  </si>
  <si>
    <t>городской округ г. Выкса</t>
  </si>
  <si>
    <t>городской округ Навашинский</t>
  </si>
  <si>
    <t>городской округ г. Первомайск</t>
  </si>
  <si>
    <t>городской округ Перевозский</t>
  </si>
  <si>
    <t>городской округ г. Чкаловск</t>
  </si>
  <si>
    <t>городской округ г. Шахунья</t>
  </si>
  <si>
    <t>3.3</t>
  </si>
  <si>
    <t>Оказание логопедической помощи</t>
  </si>
  <si>
    <t>обучающимся по адаптированной основной образовательной программе</t>
  </si>
  <si>
    <t>обучающимся, испытывающим трудности в освоении основных общеобразовательных программ, развитии и социальной адаптации</t>
  </si>
  <si>
    <t>обучающимся, имеющих высокий риск возникновения нарушений речи</t>
  </si>
  <si>
    <t>8.6</t>
  </si>
  <si>
    <t>Наличие школьного музея</t>
  </si>
  <si>
    <t>8.7</t>
  </si>
  <si>
    <t>8.8</t>
  </si>
  <si>
    <t>Наличие педагогических и руководящих работников, прошедших курсы повышения квалификации по вопросам оценки качества образования, вопросам управления качеством образования</t>
  </si>
  <si>
    <t xml:space="preserve">Доля выпускников, получивших аттестат о среднем общем образовании с отличием и медаль «За особые успехи в учении» в общей численности выпускников </t>
  </si>
  <si>
    <t xml:space="preserve">Наличие выпускников, не получивших аттестат об основном общем, среднем общем образовании из числа допущенных к государственной итоговой аттестации </t>
  </si>
  <si>
    <t xml:space="preserve">Положительная динамика результатов ВПР*
*показатель оценивается в случае получения 2 или 3 баллов по показателю 1.1.
</t>
  </si>
  <si>
    <t>Доля педагогических работников, прошедших курсы повышения квалификации по вопросам формирования функциональной грамотности у обучающихся</t>
  </si>
  <si>
    <t xml:space="preserve">Отсутствие обучающихся, оставленных на повторное обучение
*показатель оценивается в случае получения 3 баллов по показателю 1.1.
</t>
  </si>
  <si>
    <t xml:space="preserve">Положительная динамика текущей успеваемости обучающихся по учебным предметам 
*показатель оценивается в случае получения 3 баллов по показателю 1.1.
</t>
  </si>
  <si>
    <t xml:space="preserve">Количество выпускников, получивших аттестат о среднем общем образовании с отличием и медаль «За особые успехи в учении» </t>
  </si>
  <si>
    <t>Доля обучающихся 8-11 классов, охваченных услугами дополнительного образования по дополнительным образовательным программам (далее - ДОП), включающих профориентационный модуль, от общего количества обучающихся 8–11 классов, за исключением детей с ограниченными возможностями здоровья (далее - ОВЗ)</t>
  </si>
  <si>
    <t>Доля обучающихся с ОВЗ 8-11 классов, охваченных услугами дополнительного образования по ДОП, включающих профориентационный модуль, от общего количества обучающихся 8–11 классов с ОВЗ</t>
  </si>
  <si>
    <t>Доля обучающихся 5-11 классов по образовательным программам основного общего и среднего общего образования, охваченных мероприятиями, направленными на профессиональную ориентацию, в т.ч. в рамках программы «Билет в будущее» от общего количества обучающихся 5-11 классов, за исключением детей с ОВЗ</t>
  </si>
  <si>
    <t>Доля обучающихся с ОВЗ 5-11 классов по образовательным программам основного общего и среднего общего образования, охваченных мероприятиями, направленными на профессиональную ориентацию, в т.ч. в рамках программы «Билет в будущее» от общего количества обучающихся с ОВЗ 5-11 классов</t>
  </si>
  <si>
    <t>Результативность взаимодействия с профессиональными образовательными организациями, организациями высшего образования и предприятиями по вопросу профориентации обучающихся</t>
  </si>
  <si>
    <t xml:space="preserve">Количество пользователей информационно-коммуникационной образовательной платформой в составе федеральной информационно-сервисной платформы ЦОС </t>
  </si>
  <si>
    <t>Доля выпускников 9-х классов, поступивших в профессиональные образовательные организации Нижегородской области от общего числа выпускников, поступивших в профессиональные образовательные организации</t>
  </si>
  <si>
    <t>Наличие в локальном нормативном акте ОО, регламентирующем распределение стимулирующей части фонда оплаты труда, показателей эффективности, отражающих качество и объективность общего образования</t>
  </si>
  <si>
    <t>Доля несовершеннолетних, состоящих на профилактических учетах, охваченных организованными формами отдыха, оздоровления и занятости, от общего количества несовершеннолетних обучающихся, состоящих на профилактических учетах</t>
  </si>
  <si>
    <t>Общее количество несовершеннолетних обучающихся, состоящих на профилактических учетах</t>
  </si>
  <si>
    <t>Наличие школьного театра</t>
  </si>
  <si>
    <t>Наличие школьного спортивного клуба</t>
  </si>
  <si>
    <t>Количество выпускников 9-х классов, поступивших в профессиональные образовательные организации Нижегородской области, без учета экстернов</t>
  </si>
  <si>
    <t>Общее количество выпускников 9-х классов, поступивших в профессиональные образовательные организации, без учета экстернов</t>
  </si>
  <si>
    <t xml:space="preserve">Информация о деятельности общеобразовательной организации за отчетный период по показателям критериев оценки заявки (2019-2020, 2020-2021, 2021-2022 уч.гг.) </t>
  </si>
  <si>
    <r>
      <t xml:space="preserve">Регистрационный номер
</t>
    </r>
    <r>
      <rPr>
        <sz val="12"/>
        <rFont val="Times New Roman"/>
        <family val="1"/>
      </rPr>
      <t>(присваивается автоматически при регистрации)</t>
    </r>
  </si>
  <si>
    <r>
      <t xml:space="preserve">Точный юридический адрес ОО
</t>
    </r>
    <r>
      <rPr>
        <sz val="12"/>
        <rFont val="Times New Roman"/>
        <family val="1"/>
      </rPr>
      <t xml:space="preserve"> </t>
    </r>
    <r>
      <rPr>
        <sz val="11"/>
        <rFont val="Times New Roman"/>
        <family val="1"/>
      </rPr>
      <t>(в соответствии с Уставом)</t>
    </r>
  </si>
  <si>
    <r>
      <t xml:space="preserve">Место расположения ОО </t>
    </r>
    <r>
      <rPr>
        <sz val="12"/>
        <rFont val="Times New Roman"/>
        <family val="1"/>
      </rPr>
      <t xml:space="preserve"> (в</t>
    </r>
    <r>
      <rPr>
        <sz val="11"/>
        <rFont val="Times New Roman"/>
        <family val="1"/>
      </rPr>
      <t>ыбрать из списка)</t>
    </r>
  </si>
  <si>
    <t>Общая численность выпускников (без учета экстернов)</t>
  </si>
  <si>
    <t>Количество педагогических и руководящих работников, прошедших курсы повышения квалификации по вопросам оценки качества образования, вопросам управления качеством образования (учитываются физические лица с учетом внешних совместителей)</t>
  </si>
  <si>
    <t>Общее количество педагогических и руководящих работников в ОО с учетом внешних совместителей</t>
  </si>
  <si>
    <t>адресные рекомендации по повышению квалификации учителей</t>
  </si>
  <si>
    <t xml:space="preserve">Доля обучающихся, являющихся членами детских общественных объединений </t>
  </si>
  <si>
    <t>участник конкурса имеет лицензию на осуществление образовательной деятельности и государственную аккредитацию образовательной деятельности</t>
  </si>
  <si>
    <t>участник конкурса не включался в отчетном периоде в перечень образовательных организаций, демонстрирующих признаки необъективности результатов ВПР, составленный Федеральной службой по надзору в сфере образования и науки</t>
  </si>
  <si>
    <t>осуществления текущего контроля успеваемости и промежуточной аттестации обучающихся, установлению их форм, периодичности и порядка проведения</t>
  </si>
  <si>
    <t>создания условий реализации федеральных государственных образовательных стандартов (далее – ФГОС) для детей с ограниченными возможностями здоровья</t>
  </si>
  <si>
    <t>соответствия уровня профессионального образования лиц,имеющих право на занятие педагогической деятельностью,квалификационным требованиям, указанным в квалификационных справочниках, и (или) профессиональным стандартам</t>
  </si>
  <si>
    <t>в отношении участника конкурса за отчетный период и до даты подачи заявки не приостанавливалось действие государственной аккредитации образовательной деятельности</t>
  </si>
  <si>
    <t>участник конкурса не являлся победителем конкурса в отчетном периоде</t>
  </si>
  <si>
    <t>участник конкурса, являющийся бюджетным, автономным учреждением (за исключением участников конкурса, функции и полномочия учредителя которых осуществляет Министерство), должен согласовать свое участие в конкурсе с органом государственной власти и (или) органом местного самоуправления, осуществляющим функции и полномочия учредителя в отношении участника конкурса</t>
  </si>
  <si>
    <t>согласие на распространение и презентацию опыта, имеющегося в общеобразовательной организации, по вопросам, демонстрирующим высокий уровень управления качеством общего образования, составленное по форме в соответствии с приложением 2 к настоящему Объявлению, содержащее в том числе согласие на публикацию (размещение) в информационнотелекоммуникационной сети «Интернет» информации об участнике конкурса, о подаваемой участником конкурса заявке, иной информации об участнике конкурса, связанной с конкурсом</t>
  </si>
  <si>
    <t>участник конкурса не находится в процессе реорганизации (за исключением реорганизации в форме присоединения к юридическому лицу,являющемуся участником конкурса, другого юридического лица), ликвидации, в отношении него не введена процедура банкротства, деятельность участника конкурса не приостановлена в порядке, предусмотренном законодательством Российской Федерации</t>
  </si>
  <si>
    <t>локальные нормативные акты общеобразовательной организации об утверждении сроков учебного года за отчетный период</t>
  </si>
  <si>
    <t>Доля пользователей информационно- коммуникационной образовательной платформы в составе федеральной информационно-сервисной платформы цифровой образовательной среды (далее - ЦОС) от общего количества обучающихся</t>
  </si>
  <si>
    <t>2019-2020</t>
  </si>
  <si>
    <t>Ардатовский муниципальный округ</t>
  </si>
  <si>
    <t>Большеболдинский муниципальный округ</t>
  </si>
  <si>
    <t>Большемурашкинский муниципальный округ</t>
  </si>
  <si>
    <t xml:space="preserve">городской округ г. Бор </t>
  </si>
  <si>
    <t>Варнавинский муниципальный округ</t>
  </si>
  <si>
    <t>Вачский муниципальный округ</t>
  </si>
  <si>
    <t>Ветлужский муниципальный округ</t>
  </si>
  <si>
    <t>Вознесенский муниципальный округ</t>
  </si>
  <si>
    <t>Володарский муниципальный округ</t>
  </si>
  <si>
    <t>Воскресенский муниципальный округ</t>
  </si>
  <si>
    <t>Гагинский муниципальный округ</t>
  </si>
  <si>
    <t>Городецкий муниципальный округ</t>
  </si>
  <si>
    <t>Дальнеконстантиновский муниципальный округ</t>
  </si>
  <si>
    <t xml:space="preserve">городской округ г. Дзержинск  </t>
  </si>
  <si>
    <t>Княгининский муниципальный округ</t>
  </si>
  <si>
    <t>Краснобаковский муниципальный округ</t>
  </si>
  <si>
    <t>Краснооктябрьский муниципальный округ</t>
  </si>
  <si>
    <t>Кстовский муниципальный округ</t>
  </si>
  <si>
    <t xml:space="preserve">городской округ г. Кулебаки </t>
  </si>
  <si>
    <t>Лукояновский муниципальный округ</t>
  </si>
  <si>
    <t>городской округ г. Нижний Новгород, Автозаводский район</t>
  </si>
  <si>
    <t>городской округ г. Нижний Новгород, Канавинский район</t>
  </si>
  <si>
    <t>городской округ г. Нижний Новгород, Ленинский район</t>
  </si>
  <si>
    <t>городской округ г. Нижний Новгород, Московский район</t>
  </si>
  <si>
    <t>городской округ г. Нижний Новгород, Нижегородский район</t>
  </si>
  <si>
    <t>городской округ г. Нижний Новгород, Приокский район</t>
  </si>
  <si>
    <t>городской округ г. Нижний Новгород, Советский район</t>
  </si>
  <si>
    <t>городской округ г. Нижний Новгород, Сормовский район</t>
  </si>
  <si>
    <t>Пильнинский муниципальный округ</t>
  </si>
  <si>
    <t xml:space="preserve">городской округ г. Саров </t>
  </si>
  <si>
    <t xml:space="preserve">городской округ Семеновский </t>
  </si>
  <si>
    <t>Сергачский муниципальный округ</t>
  </si>
  <si>
    <t>Сеченовский муниципальный округ</t>
  </si>
  <si>
    <t xml:space="preserve">городской округ Сокольский </t>
  </si>
  <si>
    <t>Сосновский муниципальный округ</t>
  </si>
  <si>
    <t>Спасский муниципальный округ</t>
  </si>
  <si>
    <t>Тонкинский муниципальный округ</t>
  </si>
  <si>
    <t>Шарангский муниципальный округ</t>
  </si>
  <si>
    <t>8. Качество организации воспитательной работы с обучающимися</t>
  </si>
  <si>
    <t xml:space="preserve">1. мастер-класс(ы) по теме: </t>
  </si>
  <si>
    <t>2. проблемный(ые) семинар(ы) по теме:</t>
  </si>
  <si>
    <t>3. стажировка(и) по теме:</t>
  </si>
  <si>
    <t>4. круглый(ые) стол(ы) по теме:</t>
  </si>
  <si>
    <t xml:space="preserve">5.  пресс-конференция(ий)  по теме: </t>
  </si>
  <si>
    <t>Наличие педагогических работников – участников конкурсов профессионального мастерства различного уровня, проводимых Министерством просвещения РФ, министерством образования и науки Нижегородской области</t>
  </si>
  <si>
    <t>анализ выполнения заданий на формирование функциональной грамотности обучающихся</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</si>
</sst>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000"/>
  </numFmts>
  <fonts count="45">
    <font>
      <sz val="10"/>
      <name val="Arial Cyr"/>
      <family val="0"/>
    </font>
    <font>
      <sz val="11"/>
      <color indexed="8"/>
      <name val="Calibri"/>
      <family val="2"/>
    </font>
    <font>
      <b/>
      <sz val="12"/>
      <name val="Times New Roman"/>
      <family val="1"/>
    </font>
    <font>
      <sz val="12"/>
      <name val="Times New Roman"/>
      <family val="1"/>
    </font>
    <font>
      <b/>
      <sz val="10"/>
      <name val="Arial Cyr"/>
      <family val="0"/>
    </font>
    <font>
      <sz val="11"/>
      <name val="Times New Roman"/>
      <family val="1"/>
    </font>
    <font>
      <b/>
      <sz val="12"/>
      <name val="Arial"/>
      <family val="2"/>
    </font>
    <font>
      <sz val="10"/>
      <name val="Arial"/>
      <family val="2"/>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ahoma"/>
      <family val="2"/>
    </font>
    <font>
      <vertAlign val="superscript"/>
      <sz val="12"/>
      <name val="Times New Roman"/>
      <family val="1"/>
    </font>
    <font>
      <b/>
      <sz val="12"/>
      <name val="Arial Cyr"/>
      <family val="0"/>
    </font>
    <font>
      <sz val="10"/>
      <color indexed="10"/>
      <name val="Arial Cyr"/>
      <family val="0"/>
    </font>
    <font>
      <sz val="12"/>
      <color indexed="10"/>
      <name val="Times New Roman"/>
      <family val="1"/>
    </font>
    <font>
      <b/>
      <sz val="12"/>
      <color indexed="8"/>
      <name val="Times New Roman"/>
      <family val="1"/>
    </font>
    <font>
      <b/>
      <sz val="10"/>
      <name val="Times New Roman"/>
      <family val="1"/>
    </font>
    <font>
      <b/>
      <sz val="10.5"/>
      <name val="Times New Roman"/>
      <family val="1"/>
    </font>
    <font>
      <b/>
      <sz val="12"/>
      <color indexed="10"/>
      <name val="Times New Roman"/>
      <family val="1"/>
    </font>
    <font>
      <sz val="26"/>
      <color indexed="10"/>
      <name val="Times New Roman"/>
      <family val="1"/>
    </font>
    <font>
      <sz val="12"/>
      <color indexed="8"/>
      <name val="Times New Roman"/>
      <family val="1"/>
    </font>
    <font>
      <b/>
      <sz val="12"/>
      <color indexed="8"/>
      <name val="Arial"/>
      <family val="2"/>
    </font>
    <font>
      <b/>
      <sz val="12"/>
      <color indexed="9"/>
      <name val="Times New Roman"/>
      <family val="1"/>
    </font>
    <font>
      <sz val="12"/>
      <color indexed="9"/>
      <name val="Times New Roman"/>
      <family val="1"/>
    </font>
    <font>
      <b/>
      <sz val="20"/>
      <name val="Arial Cyr"/>
      <family val="0"/>
    </font>
    <font>
      <sz val="12"/>
      <name val="Arial Cyr"/>
      <family val="0"/>
    </font>
    <font>
      <b/>
      <sz val="18"/>
      <name val="Arial Cyr"/>
      <family val="0"/>
    </font>
    <font>
      <u val="single"/>
      <sz val="10"/>
      <color indexed="20"/>
      <name val="Arial Cyr"/>
      <family val="0"/>
    </font>
    <font>
      <u val="single"/>
      <sz val="10"/>
      <color theme="11"/>
      <name val="Arial Cyr"/>
      <family val="0"/>
    </font>
  </fonts>
  <fills count="2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36"/>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bottom style="thin"/>
    </border>
    <border>
      <left style="thin"/>
      <right style="thin"/>
      <top style="thin"/>
      <bottom/>
    </border>
    <border>
      <left style="thin"/>
      <right style="thin"/>
      <top style="thin"/>
      <bottom style="thin"/>
    </border>
    <border>
      <left style="thin"/>
      <right/>
      <top style="thin"/>
      <bottom style="thin"/>
    </border>
    <border>
      <left/>
      <right/>
      <top style="thin"/>
      <bottom/>
    </border>
    <border>
      <left/>
      <right/>
      <top/>
      <bottom style="thin"/>
    </border>
    <border>
      <left style="thin"/>
      <right>
        <color indexed="63"/>
      </right>
      <top>
        <color indexed="63"/>
      </top>
      <bottom style="thin"/>
    </border>
    <border>
      <left style="thin"/>
      <right>
        <color indexed="63"/>
      </right>
      <top/>
      <bottom>
        <color indexed="63"/>
      </bottom>
    </border>
    <border>
      <left style="thin"/>
      <right style="thin"/>
      <top>
        <color indexed="63"/>
      </top>
      <bottom>
        <color indexed="63"/>
      </bottom>
    </border>
    <border>
      <left style="thin"/>
      <right/>
      <top style="thin"/>
      <bottom/>
    </border>
    <border>
      <left/>
      <right style="thin"/>
      <top style="thin"/>
      <bottom/>
    </border>
    <border>
      <left/>
      <right style="thin"/>
      <top/>
      <bottom/>
    </border>
    <border>
      <left/>
      <right style="thin"/>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10" fillId="3" borderId="1" applyNumberFormat="0" applyAlignment="0" applyProtection="0"/>
    <xf numFmtId="0" fontId="11" fillId="9" borderId="2" applyNumberFormat="0" applyAlignment="0" applyProtection="0"/>
    <xf numFmtId="0" fontId="12" fillId="9"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7" borderId="7"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44" fillId="0" borderId="0" applyNumberFormat="0" applyFill="0" applyBorder="0" applyAlignment="0" applyProtection="0"/>
    <xf numFmtId="0" fontId="21" fillId="18"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7" borderId="0" applyNumberFormat="0" applyBorder="0" applyAlignment="0" applyProtection="0"/>
  </cellStyleXfs>
  <cellXfs count="215">
    <xf numFmtId="0" fontId="0" fillId="0" borderId="0" xfId="0"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8" fillId="0" borderId="0" xfId="0" applyFont="1" applyAlignment="1">
      <alignment/>
    </xf>
    <xf numFmtId="0" fontId="0" fillId="0" borderId="0" xfId="0" applyFont="1" applyAlignment="1">
      <alignment/>
    </xf>
    <xf numFmtId="0" fontId="3"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0" xfId="0" applyFont="1" applyAlignment="1">
      <alignment horizontal="center" vertical="center" wrapText="1"/>
    </xf>
    <xf numFmtId="49" fontId="6" fillId="0" borderId="12" xfId="0" applyNumberFormat="1" applyFont="1" applyBorder="1" applyAlignment="1">
      <alignment horizontal="center" vertical="center" wrapText="1"/>
    </xf>
    <xf numFmtId="0" fontId="0" fillId="0" borderId="0" xfId="0" applyNumberFormat="1" applyBorder="1" applyAlignment="1" applyProtection="1">
      <alignment horizontal="center" vertical="center" wrapText="1"/>
      <protection/>
    </xf>
    <xf numFmtId="49" fontId="7" fillId="0" borderId="0" xfId="0" applyNumberFormat="1" applyFont="1" applyAlignment="1">
      <alignment horizontal="center" vertical="center" wrapText="1"/>
    </xf>
    <xf numFmtId="0" fontId="0" fillId="0" borderId="0" xfId="0" applyAlignment="1">
      <alignment horizontal="center" vertical="center" wrapText="1"/>
    </xf>
    <xf numFmtId="0" fontId="2" fillId="0" borderId="10" xfId="0" applyFont="1" applyBorder="1" applyAlignment="1" applyProtection="1">
      <alignment horizontal="center" vertical="center" wrapText="1"/>
      <protection/>
    </xf>
    <xf numFmtId="16" fontId="3" fillId="0" borderId="12" xfId="0" applyNumberFormat="1" applyFont="1" applyBorder="1" applyAlignment="1">
      <alignment horizontal="center" vertical="center" wrapText="1"/>
    </xf>
    <xf numFmtId="0" fontId="30" fillId="0" borderId="0" xfId="0" applyFont="1" applyBorder="1" applyAlignment="1">
      <alignment horizontal="center" vertical="center" wrapText="1"/>
    </xf>
    <xf numFmtId="49" fontId="31" fillId="10" borderId="10" xfId="0" applyNumberFormat="1" applyFont="1" applyFill="1" applyBorder="1" applyAlignment="1" applyProtection="1">
      <alignment horizontal="center" vertical="center" wrapText="1"/>
      <protection locked="0"/>
    </xf>
    <xf numFmtId="182" fontId="31" fillId="4" borderId="0" xfId="0" applyNumberFormat="1" applyFont="1" applyFill="1" applyBorder="1" applyAlignment="1" applyProtection="1">
      <alignment horizontal="center" vertical="center" wrapText="1"/>
      <protection hidden="1"/>
    </xf>
    <xf numFmtId="1" fontId="2" fillId="4" borderId="0" xfId="0" applyNumberFormat="1" applyFont="1" applyFill="1" applyBorder="1" applyAlignment="1" applyProtection="1">
      <alignment horizontal="center" vertical="center" wrapText="1"/>
      <protection locked="0"/>
    </xf>
    <xf numFmtId="1" fontId="2" fillId="4" borderId="0" xfId="0" applyNumberFormat="1" applyFont="1" applyFill="1" applyBorder="1" applyAlignment="1" applyProtection="1">
      <alignment horizontal="center" vertical="center" wrapText="1"/>
      <protection hidden="1" locked="0"/>
    </xf>
    <xf numFmtId="49" fontId="3" fillId="0" borderId="0" xfId="0" applyNumberFormat="1" applyFont="1" applyAlignment="1">
      <alignment horizontal="center" vertical="center" wrapText="1"/>
    </xf>
    <xf numFmtId="0" fontId="3" fillId="0" borderId="0"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18" borderId="10" xfId="0" applyFont="1" applyFill="1" applyBorder="1" applyAlignment="1" applyProtection="1">
      <alignment horizontal="center" vertical="center" wrapText="1"/>
      <protection/>
    </xf>
    <xf numFmtId="0" fontId="29"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Border="1" applyAlignment="1">
      <alignment horizontal="center" vertical="center" wrapText="1"/>
    </xf>
    <xf numFmtId="0" fontId="3" fillId="4" borderId="0" xfId="0" applyFont="1" applyFill="1" applyAlignment="1">
      <alignment horizontal="center" vertical="center" wrapText="1"/>
    </xf>
    <xf numFmtId="0" fontId="3" fillId="0" borderId="0" xfId="0" applyFont="1" applyAlignment="1" applyProtection="1">
      <alignment horizontal="center" vertical="center" wrapText="1"/>
      <protection/>
    </xf>
    <xf numFmtId="0" fontId="30" fillId="0" borderId="0" xfId="0" applyFont="1" applyAlignment="1">
      <alignment horizontal="center" vertical="center" wrapText="1"/>
    </xf>
    <xf numFmtId="0" fontId="3" fillId="0" borderId="0" xfId="0" applyFont="1" applyAlignment="1" applyProtection="1">
      <alignment horizontal="center" vertical="center" wrapText="1"/>
      <protection hidden="1"/>
    </xf>
    <xf numFmtId="0" fontId="27" fillId="0" borderId="0"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1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31" fillId="0" borderId="10"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49" fontId="37" fillId="0" borderId="12" xfId="0" applyNumberFormat="1" applyFont="1" applyBorder="1" applyAlignment="1">
      <alignment horizontal="center" vertical="center" wrapText="1"/>
    </xf>
    <xf numFmtId="0" fontId="31" fillId="0" borderId="12" xfId="0" applyFont="1" applyFill="1" applyBorder="1" applyAlignment="1">
      <alignment horizontal="center" vertical="center" wrapText="1"/>
    </xf>
    <xf numFmtId="1" fontId="31" fillId="0" borderId="12" xfId="42" applyNumberFormat="1" applyFont="1" applyFill="1" applyBorder="1" applyAlignment="1" applyProtection="1">
      <alignment horizontal="center" vertical="center" wrapText="1"/>
      <protection locked="0"/>
    </xf>
    <xf numFmtId="0" fontId="2" fillId="10" borderId="12" xfId="0" applyFont="1" applyFill="1" applyBorder="1" applyAlignment="1" applyProtection="1">
      <alignment horizontal="center" vertical="center" wrapText="1"/>
      <protection locked="0"/>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49" fontId="0" fillId="0" borderId="10" xfId="0" applyNumberFormat="1" applyBorder="1" applyAlignment="1">
      <alignment horizontal="center" vertical="center" wrapText="1"/>
    </xf>
    <xf numFmtId="0" fontId="38" fillId="0" borderId="0" xfId="0" applyFont="1" applyFill="1" applyBorder="1" applyAlignment="1" applyProtection="1">
      <alignment horizontal="center" vertical="center" wrapText="1"/>
      <protection/>
    </xf>
    <xf numFmtId="0" fontId="39" fillId="0" borderId="0" xfId="0" applyFont="1" applyBorder="1" applyAlignment="1">
      <alignment horizontal="center" vertical="center" wrapText="1"/>
    </xf>
    <xf numFmtId="16" fontId="3" fillId="0" borderId="0" xfId="0" applyNumberFormat="1" applyFont="1" applyBorder="1" applyAlignment="1">
      <alignment horizontal="center" vertical="center" wrapText="1"/>
    </xf>
    <xf numFmtId="1" fontId="2" fillId="0" borderId="16" xfId="0" applyNumberFormat="1" applyFont="1" applyFill="1" applyBorder="1" applyAlignment="1" applyProtection="1">
      <alignment horizontal="center" vertical="center" wrapText="1"/>
      <protection hidden="1"/>
    </xf>
    <xf numFmtId="1" fontId="2" fillId="0" borderId="15" xfId="0" applyNumberFormat="1" applyFont="1" applyFill="1" applyBorder="1" applyAlignment="1" applyProtection="1">
      <alignment horizontal="center" vertical="center" wrapText="1"/>
      <protection hidden="1"/>
    </xf>
    <xf numFmtId="0" fontId="30" fillId="0" borderId="14" xfId="0" applyFont="1" applyBorder="1" applyAlignment="1">
      <alignment vertical="center" wrapText="1"/>
    </xf>
    <xf numFmtId="0" fontId="30" fillId="0" borderId="0" xfId="0" applyFont="1" applyBorder="1" applyAlignment="1">
      <alignment vertical="center" wrapText="1"/>
    </xf>
    <xf numFmtId="0" fontId="30" fillId="0" borderId="15" xfId="0" applyFont="1" applyBorder="1" applyAlignment="1">
      <alignment vertical="center" wrapText="1"/>
    </xf>
    <xf numFmtId="0" fontId="30" fillId="0" borderId="17" xfId="0" applyFont="1" applyBorder="1" applyAlignment="1">
      <alignment vertical="center" wrapText="1"/>
    </xf>
    <xf numFmtId="0" fontId="39" fillId="0" borderId="17" xfId="0" applyFont="1" applyBorder="1" applyAlignment="1">
      <alignment vertical="center" wrapText="1"/>
    </xf>
    <xf numFmtId="0" fontId="39" fillId="0" borderId="14" xfId="0" applyFont="1" applyBorder="1" applyAlignment="1">
      <alignment vertical="center" wrapText="1"/>
    </xf>
    <xf numFmtId="0" fontId="39" fillId="0" borderId="0" xfId="0" applyFont="1" applyBorder="1" applyAlignment="1">
      <alignment vertical="center" wrapText="1"/>
    </xf>
    <xf numFmtId="0" fontId="0" fillId="0" borderId="0" xfId="0"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26" fillId="0" borderId="0" xfId="0" applyFont="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horizontal="center" vertical="center"/>
    </xf>
    <xf numFmtId="1" fontId="31" fillId="19" borderId="12" xfId="42" applyNumberFormat="1" applyFont="1" applyFill="1" applyBorder="1" applyAlignment="1" applyProtection="1">
      <alignment horizontal="center" vertical="center" wrapText="1"/>
      <protection locked="0"/>
    </xf>
    <xf numFmtId="0" fontId="39" fillId="0" borderId="15" xfId="0" applyFont="1" applyBorder="1" applyAlignment="1">
      <alignment vertical="center" wrapText="1"/>
    </xf>
    <xf numFmtId="49" fontId="31" fillId="10" borderId="12" xfId="0" applyNumberFormat="1" applyFont="1" applyFill="1" applyBorder="1" applyAlignment="1" applyProtection="1">
      <alignment horizontal="center" vertical="center" wrapText="1"/>
      <protection locked="0"/>
    </xf>
    <xf numFmtId="0" fontId="41" fillId="0" borderId="0" xfId="0" applyFont="1" applyAlignment="1">
      <alignment horizontal="center" vertical="center" wrapText="1"/>
    </xf>
    <xf numFmtId="0" fontId="41" fillId="0" borderId="12" xfId="0" applyFont="1" applyBorder="1" applyAlignment="1">
      <alignment horizontal="center" vertical="center" wrapText="1"/>
    </xf>
    <xf numFmtId="0" fontId="28" fillId="10" borderId="12" xfId="0" applyFont="1" applyFill="1" applyBorder="1" applyAlignment="1" applyProtection="1">
      <alignment horizontal="center" vertical="center" wrapText="1"/>
      <protection locked="0"/>
    </xf>
    <xf numFmtId="0" fontId="36" fillId="0" borderId="12"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xf>
    <xf numFmtId="49" fontId="3" fillId="0" borderId="11"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2" fillId="0" borderId="19"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1" fontId="2" fillId="19" borderId="19" xfId="0" applyNumberFormat="1" applyFont="1" applyFill="1" applyBorder="1" applyAlignment="1" applyProtection="1">
      <alignment horizontal="center" vertical="center" wrapText="1"/>
      <protection/>
    </xf>
    <xf numFmtId="1" fontId="2" fillId="19" borderId="20" xfId="0" applyNumberFormat="1" applyFont="1" applyFill="1" applyBorder="1" applyAlignment="1" applyProtection="1">
      <alignment horizontal="center" vertical="center" wrapText="1"/>
      <protection/>
    </xf>
    <xf numFmtId="1" fontId="2" fillId="19" borderId="17" xfId="0" applyNumberFormat="1" applyFont="1" applyFill="1" applyBorder="1" applyAlignment="1" applyProtection="1">
      <alignment horizontal="center" vertical="center" wrapText="1"/>
      <protection/>
    </xf>
    <xf numFmtId="1" fontId="2" fillId="19" borderId="21" xfId="0" applyNumberFormat="1" applyFont="1" applyFill="1" applyBorder="1" applyAlignment="1" applyProtection="1">
      <alignment horizontal="center" vertical="center" wrapText="1"/>
      <protection/>
    </xf>
    <xf numFmtId="1" fontId="2" fillId="19" borderId="16" xfId="0" applyNumberFormat="1" applyFont="1" applyFill="1" applyBorder="1" applyAlignment="1" applyProtection="1">
      <alignment horizontal="center" vertical="center" wrapText="1"/>
      <protection/>
    </xf>
    <xf numFmtId="1" fontId="2" fillId="19" borderId="22" xfId="0" applyNumberFormat="1" applyFont="1" applyFill="1" applyBorder="1" applyAlignment="1" applyProtection="1">
      <alignment horizontal="center" vertical="center" wrapText="1"/>
      <protection/>
    </xf>
    <xf numFmtId="1" fontId="13" fillId="20" borderId="13" xfId="42" applyNumberFormat="1" applyFill="1" applyBorder="1" applyAlignment="1" applyProtection="1">
      <alignment horizontal="center" vertical="center" wrapText="1"/>
      <protection locked="0"/>
    </xf>
    <xf numFmtId="1" fontId="13" fillId="20" borderId="23" xfId="42" applyNumberFormat="1" applyFill="1" applyBorder="1" applyAlignment="1" applyProtection="1">
      <alignment horizontal="center" vertical="center" wrapText="1"/>
      <protection locked="0"/>
    </xf>
    <xf numFmtId="1" fontId="13" fillId="20" borderId="24" xfId="42" applyNumberFormat="1" applyFill="1" applyBorder="1" applyAlignment="1" applyProtection="1">
      <alignment horizontal="center" vertical="center" wrapText="1"/>
      <protection locked="0"/>
    </xf>
    <xf numFmtId="1" fontId="13" fillId="19" borderId="14" xfId="42" applyNumberFormat="1" applyFill="1" applyBorder="1" applyAlignment="1" applyProtection="1">
      <alignment horizontal="center" vertical="center" wrapText="1"/>
      <protection/>
    </xf>
    <xf numFmtId="1" fontId="13" fillId="19" borderId="20" xfId="42" applyNumberFormat="1" applyFill="1" applyBorder="1" applyAlignment="1" applyProtection="1">
      <alignment horizontal="center" vertical="center" wrapText="1"/>
      <protection/>
    </xf>
    <xf numFmtId="1" fontId="13" fillId="19" borderId="0" xfId="42" applyNumberFormat="1" applyFill="1" applyBorder="1" applyAlignment="1" applyProtection="1">
      <alignment horizontal="center" vertical="center" wrapText="1"/>
      <protection/>
    </xf>
    <xf numFmtId="1" fontId="13" fillId="19" borderId="21" xfId="42" applyNumberFormat="1" applyFill="1" applyBorder="1" applyAlignment="1" applyProtection="1">
      <alignment horizontal="center" vertical="center" wrapText="1"/>
      <protection/>
    </xf>
    <xf numFmtId="1" fontId="13" fillId="19" borderId="15" xfId="42" applyNumberFormat="1" applyFill="1" applyBorder="1" applyAlignment="1" applyProtection="1">
      <alignment horizontal="center" vertical="center" wrapText="1"/>
      <protection/>
    </xf>
    <xf numFmtId="1" fontId="13" fillId="19" borderId="22" xfId="42" applyNumberForma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32" fillId="0" borderId="19" xfId="0" applyFont="1" applyBorder="1" applyAlignment="1" applyProtection="1">
      <alignment horizontal="center" vertical="center" wrapText="1"/>
      <protection/>
    </xf>
    <xf numFmtId="0" fontId="32" fillId="0" borderId="14" xfId="0" applyFont="1" applyBorder="1" applyAlignment="1" applyProtection="1">
      <alignment horizontal="center" vertical="center" wrapText="1"/>
      <protection/>
    </xf>
    <xf numFmtId="0" fontId="32" fillId="0" borderId="17" xfId="0" applyFont="1" applyBorder="1" applyAlignment="1" applyProtection="1">
      <alignment horizontal="center" vertical="center" wrapText="1"/>
      <protection/>
    </xf>
    <xf numFmtId="0" fontId="32" fillId="0" borderId="0" xfId="0" applyFont="1" applyBorder="1" applyAlignment="1" applyProtection="1">
      <alignment horizontal="center" vertical="center" wrapText="1"/>
      <protection/>
    </xf>
    <xf numFmtId="0" fontId="32" fillId="0" borderId="16" xfId="0" applyFont="1" applyBorder="1" applyAlignment="1" applyProtection="1">
      <alignment horizontal="center" vertical="center" wrapText="1"/>
      <protection/>
    </xf>
    <xf numFmtId="0" fontId="32" fillId="0" borderId="15"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1" fontId="2" fillId="0" borderId="19"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1" fontId="2" fillId="0" borderId="17" xfId="0" applyNumberFormat="1" applyFont="1" applyFill="1" applyBorder="1" applyAlignment="1" applyProtection="1">
      <alignment horizontal="center" vertical="center" wrapText="1"/>
      <protection/>
    </xf>
    <xf numFmtId="1" fontId="2" fillId="0" borderId="0" xfId="0" applyNumberFormat="1" applyFont="1" applyFill="1" applyBorder="1" applyAlignment="1" applyProtection="1">
      <alignment horizontal="center" vertical="center" wrapText="1"/>
      <protection/>
    </xf>
    <xf numFmtId="1" fontId="2" fillId="0" borderId="16" xfId="0" applyNumberFormat="1" applyFont="1" applyFill="1" applyBorder="1" applyAlignment="1" applyProtection="1">
      <alignment horizontal="center" vertical="center" wrapText="1"/>
      <protection/>
    </xf>
    <xf numFmtId="1" fontId="2" fillId="0" borderId="15" xfId="0" applyNumberFormat="1" applyFont="1" applyFill="1" applyBorder="1" applyAlignment="1" applyProtection="1">
      <alignment horizontal="center" vertical="center" wrapText="1"/>
      <protection/>
    </xf>
    <xf numFmtId="0" fontId="2" fillId="9" borderId="10"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34" fillId="0" borderId="19" xfId="0" applyFont="1" applyBorder="1" applyAlignment="1" applyProtection="1">
      <alignment horizontal="center" vertical="center" wrapText="1"/>
      <protection/>
    </xf>
    <xf numFmtId="0" fontId="34" fillId="0" borderId="20" xfId="0" applyFont="1" applyBorder="1" applyAlignment="1" applyProtection="1">
      <alignment horizontal="center" vertical="center" wrapText="1"/>
      <protection/>
    </xf>
    <xf numFmtId="0" fontId="34" fillId="0" borderId="17" xfId="0" applyFont="1" applyBorder="1" applyAlignment="1" applyProtection="1">
      <alignment horizontal="center" vertical="center" wrapText="1"/>
      <protection/>
    </xf>
    <xf numFmtId="0" fontId="34" fillId="0" borderId="21" xfId="0" applyFont="1" applyBorder="1" applyAlignment="1" applyProtection="1">
      <alignment horizontal="center" vertical="center" wrapText="1"/>
      <protection/>
    </xf>
    <xf numFmtId="0" fontId="34" fillId="0" borderId="16" xfId="0" applyFont="1" applyBorder="1" applyAlignment="1" applyProtection="1">
      <alignment horizontal="center" vertical="center" wrapText="1"/>
      <protection/>
    </xf>
    <xf numFmtId="0" fontId="34" fillId="0" borderId="22" xfId="0" applyFont="1" applyBorder="1" applyAlignment="1" applyProtection="1">
      <alignment horizontal="center" vertical="center" wrapText="1"/>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1" fontId="3" fillId="10" borderId="12" xfId="0" applyNumberFormat="1" applyFont="1" applyFill="1" applyBorder="1" applyAlignment="1" applyProtection="1">
      <alignment horizontal="center" vertical="center" wrapText="1"/>
      <protection locked="0"/>
    </xf>
    <xf numFmtId="0" fontId="2" fillId="17" borderId="13"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14" xfId="0" applyFont="1" applyFill="1" applyBorder="1" applyAlignment="1">
      <alignment horizontal="center" vertical="center" wrapText="1"/>
    </xf>
    <xf numFmtId="49" fontId="3" fillId="0" borderId="18"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6" fillId="10" borderId="12" xfId="0"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xf>
    <xf numFmtId="49" fontId="3" fillId="0" borderId="11"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1" fontId="13" fillId="19" borderId="19" xfId="42" applyNumberFormat="1" applyFill="1" applyBorder="1" applyAlignment="1" applyProtection="1">
      <alignment horizontal="center" vertical="center" wrapText="1"/>
      <protection locked="0"/>
    </xf>
    <xf numFmtId="1" fontId="13" fillId="19" borderId="20" xfId="42" applyNumberFormat="1" applyFill="1" applyBorder="1" applyAlignment="1" applyProtection="1">
      <alignment horizontal="center" vertical="center" wrapText="1"/>
      <protection locked="0"/>
    </xf>
    <xf numFmtId="1" fontId="13" fillId="19" borderId="17" xfId="42" applyNumberFormat="1" applyFill="1" applyBorder="1" applyAlignment="1" applyProtection="1">
      <alignment horizontal="center" vertical="center" wrapText="1"/>
      <protection locked="0"/>
    </xf>
    <xf numFmtId="1" fontId="13" fillId="19" borderId="21" xfId="42" applyNumberFormat="1" applyFill="1" applyBorder="1" applyAlignment="1" applyProtection="1">
      <alignment horizontal="center" vertical="center" wrapText="1"/>
      <protection locked="0"/>
    </xf>
    <xf numFmtId="1" fontId="13" fillId="19" borderId="16" xfId="42" applyNumberFormat="1" applyFill="1" applyBorder="1" applyAlignment="1" applyProtection="1">
      <alignment horizontal="center" vertical="center" wrapText="1"/>
      <protection locked="0"/>
    </xf>
    <xf numFmtId="1" fontId="13" fillId="19" borderId="22" xfId="42" applyNumberFormat="1" applyFill="1" applyBorder="1" applyAlignment="1" applyProtection="1">
      <alignment horizontal="center" vertical="center" wrapText="1"/>
      <protection locked="0"/>
    </xf>
    <xf numFmtId="0" fontId="3" fillId="10" borderId="12" xfId="0" applyFont="1" applyFill="1" applyBorder="1" applyAlignment="1" applyProtection="1">
      <alignment horizontal="center" vertical="center" wrapText="1"/>
      <protection locked="0"/>
    </xf>
    <xf numFmtId="1" fontId="2" fillId="10" borderId="12" xfId="0" applyNumberFormat="1" applyFont="1" applyFill="1" applyBorder="1" applyAlignment="1" applyProtection="1">
      <alignment horizontal="center" vertical="center" wrapText="1"/>
      <protection locked="0"/>
    </xf>
    <xf numFmtId="0" fontId="2" fillId="10" borderId="12" xfId="0" applyFont="1" applyFill="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hidden="1"/>
    </xf>
    <xf numFmtId="0" fontId="30" fillId="0" borderId="0" xfId="0" applyFont="1" applyBorder="1" applyAlignment="1">
      <alignment horizontal="center" vertical="center" wrapText="1"/>
    </xf>
    <xf numFmtId="1" fontId="13" fillId="20" borderId="12" xfId="42" applyNumberFormat="1" applyFill="1" applyBorder="1" applyAlignment="1" applyProtection="1">
      <alignment horizontal="center" vertical="center" wrapText="1"/>
      <protection locked="0"/>
    </xf>
    <xf numFmtId="0" fontId="33" fillId="0" borderId="13" xfId="0" applyFont="1" applyBorder="1" applyAlignment="1">
      <alignment horizontal="center" vertical="center" wrapText="1"/>
    </xf>
    <xf numFmtId="0" fontId="33" fillId="0" borderId="24" xfId="0" applyFont="1" applyBorder="1" applyAlignment="1">
      <alignment horizontal="center" vertical="center" wrapText="1"/>
    </xf>
    <xf numFmtId="0" fontId="3" fillId="0" borderId="18" xfId="0" applyFont="1" applyFill="1" applyBorder="1" applyAlignment="1">
      <alignment horizontal="center" vertical="center" wrapText="1"/>
    </xf>
    <xf numFmtId="0" fontId="2" fillId="0" borderId="19"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35" fillId="3" borderId="19" xfId="0" applyFont="1" applyFill="1" applyBorder="1" applyAlignment="1" applyProtection="1">
      <alignment horizontal="center" vertical="center" wrapText="1"/>
      <protection hidden="1"/>
    </xf>
    <xf numFmtId="0" fontId="35" fillId="3" borderId="14" xfId="0" applyFont="1" applyFill="1" applyBorder="1" applyAlignment="1" applyProtection="1">
      <alignment horizontal="center" vertical="center" wrapText="1"/>
      <protection hidden="1"/>
    </xf>
    <xf numFmtId="0" fontId="35" fillId="3" borderId="16" xfId="0" applyFont="1" applyFill="1" applyBorder="1" applyAlignment="1" applyProtection="1">
      <alignment horizontal="center" vertical="center" wrapText="1"/>
      <protection hidden="1"/>
    </xf>
    <xf numFmtId="0" fontId="35" fillId="3" borderId="15" xfId="0" applyFont="1" applyFill="1" applyBorder="1" applyAlignment="1" applyProtection="1">
      <alignment horizontal="center" vertical="center" wrapText="1"/>
      <protection hidden="1"/>
    </xf>
    <xf numFmtId="49" fontId="3" fillId="4" borderId="11" xfId="0" applyNumberFormat="1" applyFont="1" applyFill="1" applyBorder="1" applyAlignment="1">
      <alignment horizontal="center" vertical="center" wrapText="1"/>
    </xf>
    <xf numFmtId="49" fontId="3" fillId="4" borderId="18"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1" fontId="2" fillId="0" borderId="19" xfId="0" applyNumberFormat="1" applyFont="1" applyFill="1" applyBorder="1" applyAlignment="1" applyProtection="1">
      <alignment horizontal="center" vertical="center" wrapText="1"/>
      <protection hidden="1"/>
    </xf>
    <xf numFmtId="1" fontId="2" fillId="0" borderId="14" xfId="0" applyNumberFormat="1" applyFont="1" applyFill="1" applyBorder="1" applyAlignment="1" applyProtection="1">
      <alignment horizontal="center" vertical="center" wrapText="1"/>
      <protection hidden="1"/>
    </xf>
    <xf numFmtId="1" fontId="2" fillId="0" borderId="17" xfId="0" applyNumberFormat="1" applyFont="1" applyFill="1" applyBorder="1" applyAlignment="1" applyProtection="1">
      <alignment horizontal="center" vertical="center" wrapText="1"/>
      <protection hidden="1"/>
    </xf>
    <xf numFmtId="1" fontId="2" fillId="0" borderId="0" xfId="0" applyNumberFormat="1" applyFont="1" applyFill="1" applyBorder="1" applyAlignment="1" applyProtection="1">
      <alignment horizontal="center" vertical="center" wrapText="1"/>
      <protection hidden="1"/>
    </xf>
    <xf numFmtId="49" fontId="2" fillId="0" borderId="12" xfId="0" applyNumberFormat="1"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17" borderId="13" xfId="0" applyFont="1" applyFill="1" applyBorder="1" applyAlignment="1" applyProtection="1">
      <alignment horizontal="center" vertical="center" wrapText="1"/>
      <protection/>
    </xf>
    <xf numFmtId="0" fontId="2" fillId="17" borderId="23" xfId="0" applyFont="1" applyFill="1" applyBorder="1" applyAlignment="1" applyProtection="1">
      <alignment horizontal="center" vertical="center" wrapText="1"/>
      <protection/>
    </xf>
    <xf numFmtId="0" fontId="2" fillId="17" borderId="24" xfId="0" applyFont="1" applyFill="1" applyBorder="1" applyAlignment="1" applyProtection="1">
      <alignment horizontal="center" vertical="center" wrapText="1"/>
      <protection/>
    </xf>
    <xf numFmtId="1" fontId="3" fillId="4" borderId="12" xfId="0" applyNumberFormat="1" applyFont="1" applyFill="1" applyBorder="1" applyAlignment="1" applyProtection="1">
      <alignment horizontal="center" vertical="center" wrapText="1"/>
      <protection/>
    </xf>
    <xf numFmtId="0" fontId="28" fillId="0" borderId="12" xfId="0" applyNumberFormat="1" applyFont="1" applyBorder="1" applyAlignment="1">
      <alignment horizontal="center" vertical="center" wrapText="1"/>
    </xf>
    <xf numFmtId="0" fontId="28" fillId="9" borderId="12" xfId="0" applyFont="1" applyFill="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xf>
    <xf numFmtId="0" fontId="2" fillId="9" borderId="13" xfId="0" applyFont="1" applyFill="1" applyBorder="1" applyAlignment="1">
      <alignment horizontal="center" vertical="center"/>
    </xf>
    <xf numFmtId="0" fontId="2" fillId="9" borderId="23" xfId="0" applyFont="1" applyFill="1" applyBorder="1" applyAlignment="1">
      <alignment horizontal="center" vertical="center"/>
    </xf>
    <xf numFmtId="0" fontId="2" fillId="9" borderId="24" xfId="0" applyFont="1" applyFill="1" applyBorder="1" applyAlignment="1">
      <alignment horizontal="center" vertical="center"/>
    </xf>
    <xf numFmtId="1" fontId="13" fillId="0" borderId="14" xfId="42" applyNumberFormat="1" applyFill="1" applyBorder="1" applyAlignment="1" applyProtection="1">
      <alignment horizontal="center" vertical="center" wrapText="1"/>
      <protection locked="0"/>
    </xf>
    <xf numFmtId="1" fontId="13" fillId="0" borderId="20" xfId="42" applyNumberFormat="1" applyFill="1" applyBorder="1" applyAlignment="1" applyProtection="1">
      <alignment horizontal="center" vertical="center" wrapText="1"/>
      <protection locked="0"/>
    </xf>
    <xf numFmtId="1" fontId="13" fillId="0" borderId="0" xfId="42" applyNumberFormat="1" applyFill="1" applyBorder="1" applyAlignment="1" applyProtection="1">
      <alignment horizontal="center" vertical="center" wrapText="1"/>
      <protection locked="0"/>
    </xf>
    <xf numFmtId="1" fontId="13" fillId="0" borderId="21" xfId="42" applyNumberFormat="1" applyFill="1" applyBorder="1" applyAlignment="1" applyProtection="1">
      <alignment horizontal="center" vertical="center" wrapText="1"/>
      <protection locked="0"/>
    </xf>
    <xf numFmtId="1" fontId="13" fillId="0" borderId="15" xfId="42" applyNumberFormat="1" applyFill="1" applyBorder="1" applyAlignment="1" applyProtection="1">
      <alignment horizontal="center" vertical="center" wrapText="1"/>
      <protection locked="0"/>
    </xf>
    <xf numFmtId="1" fontId="13" fillId="0" borderId="22" xfId="42" applyNumberFormat="1" applyFill="1" applyBorder="1" applyAlignment="1" applyProtection="1">
      <alignment horizontal="center" vertical="center" wrapText="1"/>
      <protection locked="0"/>
    </xf>
    <xf numFmtId="1" fontId="2" fillId="0" borderId="20" xfId="0" applyNumberFormat="1" applyFont="1" applyFill="1" applyBorder="1" applyAlignment="1" applyProtection="1">
      <alignment horizontal="center" vertical="center" wrapText="1"/>
      <protection/>
    </xf>
    <xf numFmtId="1" fontId="2" fillId="0" borderId="21" xfId="0" applyNumberFormat="1" applyFont="1" applyFill="1" applyBorder="1" applyAlignment="1" applyProtection="1">
      <alignment horizontal="center" vertical="center" wrapText="1"/>
      <protection/>
    </xf>
    <xf numFmtId="1" fontId="2" fillId="0" borderId="22" xfId="0" applyNumberFormat="1"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49" fontId="3" fillId="0" borderId="12" xfId="0" applyNumberFormat="1" applyFont="1" applyBorder="1" applyAlignment="1">
      <alignment horizontal="center" vertical="center" wrapText="1"/>
    </xf>
    <xf numFmtId="1" fontId="13" fillId="19" borderId="13" xfId="42" applyNumberFormat="1" applyFill="1" applyBorder="1" applyAlignment="1" applyProtection="1">
      <alignment horizontal="center" vertical="center" wrapText="1"/>
      <protection locked="0"/>
    </xf>
    <xf numFmtId="1" fontId="13" fillId="19" borderId="24" xfId="42" applyNumberFormat="1" applyFill="1" applyBorder="1" applyAlignment="1" applyProtection="1">
      <alignment horizontal="center" vertical="center" wrapText="1"/>
      <protection locked="0"/>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1" fontId="13" fillId="20" borderId="19" xfId="42" applyNumberFormat="1" applyFill="1" applyBorder="1" applyAlignment="1" applyProtection="1">
      <alignment horizontal="center" vertical="center" wrapText="1"/>
      <protection locked="0"/>
    </xf>
    <xf numFmtId="1" fontId="13" fillId="20" borderId="14" xfId="42" applyNumberFormat="1" applyFill="1" applyBorder="1" applyAlignment="1" applyProtection="1">
      <alignment horizontal="center" vertical="center" wrapText="1"/>
      <protection locked="0"/>
    </xf>
    <xf numFmtId="1" fontId="13" fillId="20" borderId="20" xfId="42" applyNumberFormat="1" applyFill="1" applyBorder="1" applyAlignment="1" applyProtection="1">
      <alignment horizontal="center" vertical="center" wrapText="1"/>
      <protection locked="0"/>
    </xf>
    <xf numFmtId="0" fontId="41"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40" fillId="0" borderId="12"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2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10"/>
        </patternFill>
      </fill>
    </dxf>
    <dxf>
      <fill>
        <patternFill>
          <bgColor indexed="43"/>
        </patternFill>
      </fill>
    </dxf>
    <dxf>
      <fill>
        <patternFill>
          <bgColor indexed="10"/>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4\Grant\Documents%20and%20Settings\innalp\Local%20Settings\Temporary%20Internet%20Files\Content.IE5\QP87MT65\&#1052;&#1086;&#1096;&#1082;&#1080;&#1085;&#1072;%20&#1057;&#1040;%20&#1062;&#1077;&#1085;&#1090;&#1088;%20&#1055;&#1053;&#1055;&#1054;\&#1044;&#1083;&#1103;%20&#1087;&#1088;&#1086;&#1075;&#1088;&#1072;&#1084;&#1084;&#1080;&#1089;&#1090;&#1086;&#1074;\&#1041;&#1044;%20%20&#1089;%20&#1082;&#1086;&#1076;&#1072;&#1084;&#1080;%20&#1096;&#1082;&#1086;&#108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4\Grant\Documents%20and%20Settings\innalp\Local%20Settings\Temporary%20Internet%20Files\Content.IE5\QP87MT65\Documents%20and%20Settings\innalp\&#1056;&#1072;&#1073;&#1086;&#1095;&#1080;&#1081;%20&#1089;&#1090;&#1086;&#1083;\&#1050;&#1086;&#1085;&#1086;&#1074;&#1072;&#1083;&#1086;&#1074;&#1091;%2016.02\2009%20&#1064;&#1072;&#1073;&#1083;&#1086;&#1085;%20&#1054;&#10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ТЕ"/>
      <sheetName val="XLR_NoRangeSheet"/>
    </sheetNames>
    <sheetDataSet>
      <sheetData sheetId="1">
        <row r="6">
          <cell r="B6" t="str">
            <v>52-Нижегородская область</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Критерии"/>
      <sheetName val="Коды школ"/>
      <sheetName val="Лист2"/>
    </sheetNames>
    <sheetDataSet>
      <sheetData sheetId="1">
        <row r="3">
          <cell r="B3" t="str">
            <v>101 Ардатовский район </v>
          </cell>
        </row>
        <row r="4">
          <cell r="B4" t="str">
            <v>101001; МОУ Ардатовская средняя общеобразовательная школа №1</v>
          </cell>
        </row>
        <row r="5">
          <cell r="B5" t="str">
            <v>101002; МОУ Ардатовская средняя общеобразовательная школа №2 им.С.И.Образумова</v>
          </cell>
        </row>
        <row r="6">
          <cell r="B6" t="str">
            <v>101003; МОУ Мухтоловская средняя общеобразовательная школа №1</v>
          </cell>
        </row>
        <row r="7">
          <cell r="B7" t="str">
            <v>101004; МОУ Мухтоловская средняя общеобразовательная школа №2</v>
          </cell>
        </row>
        <row r="8">
          <cell r="B8" t="str">
            <v>101005; МОУ Голяткинская средняя общеобразовательная школа</v>
          </cell>
        </row>
        <row r="9">
          <cell r="B9" t="str">
            <v>101006; МОУ Котовская средняя общеобразовательная школа</v>
          </cell>
        </row>
        <row r="10">
          <cell r="B10" t="str">
            <v>101007; МОУ Кругловская средняя общеобразовательная школа</v>
          </cell>
        </row>
        <row r="11">
          <cell r="B11" t="str">
            <v>101008; МОУ Личадеевская средняя общеобразовательная школа</v>
          </cell>
        </row>
        <row r="12">
          <cell r="B12" t="str">
            <v>101009; МОУ Саконская средняя общеобразовательная школа</v>
          </cell>
        </row>
        <row r="13">
          <cell r="B13" t="str">
            <v>101010; МОУ Стексовская средняя общеобразовательная школа</v>
          </cell>
        </row>
        <row r="14">
          <cell r="B14" t="str">
            <v>101011; МОУ Размазлейская средняя общеобразовательная школа</v>
          </cell>
        </row>
        <row r="15">
          <cell r="B15" t="str">
            <v>101012; МОУ Чув-Майданская средняя общеобразовательная школа</v>
          </cell>
        </row>
        <row r="16">
          <cell r="B16" t="str">
            <v>101013; МОУ Хрипуновская средняя общеобразовательная школа</v>
          </cell>
        </row>
        <row r="17">
          <cell r="B17" t="str">
            <v>102 Арзамасский район </v>
          </cell>
        </row>
        <row r="18">
          <cell r="B18" t="str">
            <v>102001; МОУ Абрамовская средняя общеобразовательная школа</v>
          </cell>
        </row>
        <row r="19">
          <cell r="B19" t="str">
            <v>102002; МОУ Балахонихинская средняя общеобразовательная школа</v>
          </cell>
        </row>
        <row r="20">
          <cell r="B20" t="str">
            <v>102003; МОУ Березовская средняя общеобразовательная школа</v>
          </cell>
        </row>
        <row r="21">
          <cell r="B21" t="str">
            <v>102004; МОУ Новоселковская средняя общеобразовательная школа</v>
          </cell>
        </row>
        <row r="22">
          <cell r="B22" t="str">
            <v>102005; МОУ Большетумановская средняя общеобразовательная школа</v>
          </cell>
        </row>
        <row r="23">
          <cell r="B23" t="str">
            <v>102006; МОУ Водоватовская средняя общеобразовательная школа</v>
          </cell>
        </row>
        <row r="24">
          <cell r="B24" t="str">
            <v>102007; МОУ Выездновская средняя общеобразовательная школа</v>
          </cell>
        </row>
        <row r="25">
          <cell r="B25" t="str">
            <v>102008; МОУ Красносельская средняя общеобразовательная школа</v>
          </cell>
        </row>
        <row r="26">
          <cell r="B26" t="str">
            <v>102009; МОУ Коваксинская средняя общеобразовательная школа</v>
          </cell>
        </row>
        <row r="27">
          <cell r="B27" t="str">
            <v>102010; МОУ Ломовская средняя общеобразовательная школа</v>
          </cell>
        </row>
        <row r="28">
          <cell r="B28" t="str">
            <v>102012; МОУ Наумовская средняя общеобразовательная школа</v>
          </cell>
        </row>
        <row r="29">
          <cell r="B29" t="str">
            <v>102013; МОУ Никольская средняя общеобразовательная школа</v>
          </cell>
        </row>
        <row r="30">
          <cell r="B30" t="str">
            <v>102014; МОУ Мотовиловская средняя общеобразовательная школа</v>
          </cell>
        </row>
        <row r="31">
          <cell r="B31" t="str">
            <v>102015; МОУ Пошатовская средняя общеобразовательная школа</v>
          </cell>
        </row>
        <row r="32">
          <cell r="B32" t="str">
            <v>102016; МОУ Пустынская средняя общеобразовательная школа</v>
          </cell>
        </row>
        <row r="33">
          <cell r="B33" t="str">
            <v>102017; МОУ Слизневская средняя общеобразовательная школа</v>
          </cell>
        </row>
        <row r="34">
          <cell r="B34" t="str">
            <v>102018; МОУ Успенская средняя общеобразовательная школа</v>
          </cell>
        </row>
        <row r="35">
          <cell r="B35" t="str">
            <v>102019; МОУ Хватовская средняя общеобразовательная школа</v>
          </cell>
        </row>
        <row r="36">
          <cell r="B36" t="str">
            <v>102020; МОУ Чернухинская средняя общеобразовательная школа</v>
          </cell>
        </row>
        <row r="37">
          <cell r="B37" t="str">
            <v>102021; МОУ Шатовская средняя общеобразовательная школа</v>
          </cell>
        </row>
        <row r="38">
          <cell r="B38" t="str">
            <v>102022; МОУ средняя общеобразовательная школа п.Сельхозтехника</v>
          </cell>
        </row>
        <row r="39">
          <cell r="B39" t="str">
            <v>102023; МОУ вечерняя (сменная) общеобразовательная школа</v>
          </cell>
        </row>
        <row r="40">
          <cell r="B40" t="str">
            <v>  103 Большеболдинский район </v>
          </cell>
        </row>
        <row r="41">
          <cell r="B41" t="str">
            <v>103001; МОУ Большеболдинская средняя общеобразовательная школа им.А.С.Пушкина</v>
          </cell>
        </row>
        <row r="42">
          <cell r="B42" t="str">
            <v>103002; МОУ Сергеевская средняя общеобразовательная школа</v>
          </cell>
        </row>
        <row r="43">
          <cell r="B43" t="str">
            <v>103003; МОУ Черновская средняя общеобразовательная школа</v>
          </cell>
        </row>
        <row r="44">
          <cell r="B44" t="str">
            <v>103004; МОУ Пермеевская средняя общеобразовательная школа</v>
          </cell>
        </row>
        <row r="45">
          <cell r="B45" t="str">
            <v>103005; МОУ средняя общеобразовательная школа п.Большевик</v>
          </cell>
        </row>
        <row r="46">
          <cell r="B46" t="str">
            <v>103006; МОУ Новослободская средняя общеобразовательная школа</v>
          </cell>
        </row>
        <row r="47">
          <cell r="B47" t="str">
            <v> 104 Большемурашкинский район</v>
          </cell>
        </row>
        <row r="48">
          <cell r="B48" t="str">
            <v>104001; МОУ Большемурашкинская  средняя общеобразовательная школа</v>
          </cell>
        </row>
        <row r="49">
          <cell r="B49" t="str">
            <v>104002; МОУ Холязинская средняя общеобразовательная школа</v>
          </cell>
        </row>
        <row r="50">
          <cell r="B50" t="str">
            <v>104003; МОУ Кишкинская средняя общеобразовательная школа</v>
          </cell>
        </row>
        <row r="51">
          <cell r="B51" t="str">
            <v>104004; МОУ Советская средняя общеобразовательная школа</v>
          </cell>
        </row>
        <row r="52">
          <cell r="B52" t="str">
            <v>104005; МОУ Курлаковская средняя общеобразовательная школа</v>
          </cell>
        </row>
        <row r="53">
          <cell r="B53" t="str">
            <v>104006; МОУ Карабатовская средняя общеобразовательная школа</v>
          </cell>
        </row>
        <row r="54">
          <cell r="B54" t="str">
            <v>104007; МОУ Большемурашкинская вечерняя (сменная) общеобразовательная школа</v>
          </cell>
        </row>
        <row r="55">
          <cell r="B55" t="str">
            <v> 105 Бутурлинский район</v>
          </cell>
        </row>
        <row r="56">
          <cell r="B56" t="str">
            <v>105001; МОУ Бутурлинская средняя общеобразовательная школа имени В.И.Казакова</v>
          </cell>
        </row>
        <row r="57">
          <cell r="B57" t="str">
            <v>105002; МОУ Базинская средняя общеобразовательная школа Социокультурный ценр</v>
          </cell>
        </row>
        <row r="58">
          <cell r="B58" t="str">
            <v>105003; МОУ Каменищенская средняя общеобразовательная школа имени А.Д.Герасименко</v>
          </cell>
        </row>
        <row r="59">
          <cell r="B59" t="str">
            <v>105004; МОУ Большебакалдская средняя общеобразовательная школа</v>
          </cell>
        </row>
        <row r="60">
          <cell r="B60" t="str">
            <v>105006; МОУ Кочуновская средняя общеобразовательная школа</v>
          </cell>
        </row>
        <row r="61">
          <cell r="B61" t="str">
            <v>105007; МОУ Ягубовская средняя общеобразовательная школа</v>
          </cell>
        </row>
        <row r="62">
          <cell r="B62" t="str">
            <v> 106 Вадский район </v>
          </cell>
        </row>
        <row r="63">
          <cell r="B63" t="str">
            <v>106001; МОУ Вадская средняя общеобразовательная школа</v>
          </cell>
        </row>
        <row r="64">
          <cell r="B64" t="str">
            <v>106002; МОУ Крутомайданская средняя общеобразовательная школа</v>
          </cell>
        </row>
        <row r="65">
          <cell r="B65" t="str">
            <v>106003; МОУ Карьерская средняя общеобразовательная школа</v>
          </cell>
        </row>
        <row r="66">
          <cell r="B66" t="str">
            <v>106004; МОУ Дубенская средняя общеобразовательная школа</v>
          </cell>
        </row>
        <row r="67">
          <cell r="B67" t="str">
            <v>106005; МОУ Зеленогорская средняя общеобразовательная школа</v>
          </cell>
        </row>
        <row r="68">
          <cell r="B68" t="str">
            <v> 107 Варнавинский район</v>
          </cell>
        </row>
        <row r="69">
          <cell r="B69" t="str">
            <v>107001; МОУ Мирновская средняя общеобразовательная школа</v>
          </cell>
        </row>
        <row r="70">
          <cell r="B70" t="str">
            <v>107002; МОУ Варнавинская средняя общеобразовательная школа</v>
          </cell>
        </row>
        <row r="71">
          <cell r="B71" t="str">
            <v>107003; МОУ Горкинская средняя общеобразовательная школа</v>
          </cell>
        </row>
        <row r="72">
          <cell r="B72" t="str">
            <v>107004; МОУ Северная средняя общеобразовательная школа</v>
          </cell>
        </row>
        <row r="73">
          <cell r="B73" t="str">
            <v> 108 Вачский район</v>
          </cell>
        </row>
        <row r="74">
          <cell r="B74" t="str">
            <v>108001; МОУ Алтунинская средняя общеобразовательная школа</v>
          </cell>
        </row>
        <row r="75">
          <cell r="B75" t="str">
            <v>108002; МОУ Арефинская средняя общеобразовательная школа</v>
          </cell>
        </row>
        <row r="76">
          <cell r="B76" t="str">
            <v>108003; МОУ Вачская средняя общеобразовательная школа</v>
          </cell>
        </row>
        <row r="77">
          <cell r="B77" t="str">
            <v>108004; МОУ Казаковская средняя общеобразовательная школа</v>
          </cell>
        </row>
        <row r="78">
          <cell r="B78" t="str">
            <v>108005; МОУ Клинская средняя общеобразовательная школа</v>
          </cell>
        </row>
        <row r="79">
          <cell r="B79" t="str">
            <v>108006; МОУ Новосельская средняя общеобразовательная школа</v>
          </cell>
        </row>
        <row r="80">
          <cell r="B80" t="str">
            <v>108007; МОУ Филинская средняя общеобразовательная школа</v>
          </cell>
        </row>
        <row r="81">
          <cell r="B81" t="str">
            <v>108008; МОУ Чулковская средняя общеобразовательная школа</v>
          </cell>
        </row>
        <row r="82">
          <cell r="B82" t="str">
            <v>108009; МОУ Яковцевская средняя общеобразовательная школа</v>
          </cell>
        </row>
        <row r="83">
          <cell r="B83" t="str">
            <v>108010; МОУ Вачский Центр образования</v>
          </cell>
        </row>
        <row r="84">
          <cell r="B84" t="str">
            <v> 109 Ветлужский район</v>
          </cell>
        </row>
        <row r="85">
          <cell r="B85" t="str">
            <v>109001; МОУ Ветлужская средняя общеобразовательная школа</v>
          </cell>
        </row>
        <row r="86">
          <cell r="B86" t="str">
            <v>109002; МОУ Калининская средняя общеобразовательная школа</v>
          </cell>
        </row>
        <row r="87">
          <cell r="B87" t="str">
            <v>109003; МОУ Белышевская средняя общеобразовательная школа</v>
          </cell>
        </row>
        <row r="88">
          <cell r="B88" t="str">
            <v>109005; МОУ Новопокровская средняя общеобразовательная школа</v>
          </cell>
        </row>
        <row r="89">
          <cell r="B89" t="str">
            <v>109007; МОУ Архангельская средняя общеобразовательная школа</v>
          </cell>
        </row>
        <row r="90">
          <cell r="B90" t="str">
            <v>109008; МОУ Туранская средняя общеобразовательная школа</v>
          </cell>
        </row>
        <row r="91">
          <cell r="B91" t="str">
            <v>109014; МОУ Макарьевская средняя общеобразовательная школа</v>
          </cell>
        </row>
        <row r="92">
          <cell r="B92" t="str">
            <v>109015; Нагорная средняя общеобразовательная школа</v>
          </cell>
        </row>
        <row r="93">
          <cell r="B93" t="str">
            <v> 110 Вознесенский район</v>
          </cell>
        </row>
        <row r="94">
          <cell r="B94" t="str">
            <v>110001; МОУ Аламасовская средняя общеобразовательная школа</v>
          </cell>
        </row>
        <row r="95">
          <cell r="B95" t="str">
            <v>110002; МОУ Бахтызинская средняя общеобразовательная школа</v>
          </cell>
        </row>
        <row r="96">
          <cell r="B96" t="str">
            <v>110003; МОУ Вознесенская средняя общеобразовательная школа №1</v>
          </cell>
        </row>
        <row r="97">
          <cell r="B97" t="str">
            <v>110004; МОУ Вознесенская средняя общеобразовательная школа №2</v>
          </cell>
        </row>
        <row r="98">
          <cell r="B98" t="str">
            <v>110005; МОУ Курихинская средняя общеобразовательная школа</v>
          </cell>
        </row>
        <row r="99">
          <cell r="B99" t="str">
            <v>110006; МОУ Криушинская средняя общеобразовательная школа</v>
          </cell>
        </row>
        <row r="100">
          <cell r="B100" t="str">
            <v>110007; МОУ Мотызлейская средняя общеобразовательная школа</v>
          </cell>
        </row>
        <row r="101">
          <cell r="B101" t="str">
            <v>110008; МОУ Нарышкинская средняя общеобразовательная школа</v>
          </cell>
        </row>
        <row r="102">
          <cell r="B102" t="str">
            <v>110009; МОУ Полх-Майданская средняя общеобразовательная школа</v>
          </cell>
        </row>
        <row r="103">
          <cell r="B103" t="str">
            <v>110010; МОУ Сар-Майданская средняя общеобразовательная школа</v>
          </cell>
        </row>
        <row r="104">
          <cell r="B104" t="str">
            <v>110011; МОУ Суморьевская средняя общеобразовательная школа</v>
          </cell>
        </row>
        <row r="105">
          <cell r="B105" t="str">
            <v> 111 Володарский район</v>
          </cell>
        </row>
        <row r="106">
          <cell r="B106" t="str">
            <v>111001; МОУ средняя общеобразовательная школа №41</v>
          </cell>
        </row>
        <row r="107">
          <cell r="B107" t="str">
            <v>111002; МОУ средняя общеобразовательная школа №42</v>
          </cell>
        </row>
        <row r="108">
          <cell r="B108" t="str">
            <v>111003; МОУ средняя общеобразовательная школа №43</v>
          </cell>
        </row>
        <row r="109">
          <cell r="B109" t="str">
            <v>111004; МОУ средняя общеобразовательная школа №44</v>
          </cell>
        </row>
        <row r="110">
          <cell r="B110" t="str">
            <v>111005; МОУ средняя общеобразовательная школа №45</v>
          </cell>
        </row>
        <row r="111">
          <cell r="B111" t="str">
            <v>111006; МОУ средняя общеобразовательная школа №46</v>
          </cell>
        </row>
        <row r="112">
          <cell r="B112" t="str">
            <v>111007; МОУ средняя общеобразовательная школа №47</v>
          </cell>
        </row>
        <row r="113">
          <cell r="B113" t="str">
            <v>111008; МОУ средняя общеобразовательная школа №48</v>
          </cell>
        </row>
        <row r="114">
          <cell r="B114" t="str">
            <v>111010; МОУ средняя общеобразовательная школа №50</v>
          </cell>
        </row>
        <row r="115">
          <cell r="B115" t="str">
            <v>111011; МОУ средняя общеобразовательная школа №53</v>
          </cell>
        </row>
        <row r="116">
          <cell r="B116" t="str">
            <v>111012; МОУ средняя общеобразовательная школа №58</v>
          </cell>
        </row>
        <row r="117">
          <cell r="B117" t="str">
            <v>111013; МОУ средняя общеобразовательная школа №59</v>
          </cell>
        </row>
        <row r="118">
          <cell r="B118" t="str">
            <v>111014; МОУ средняя общеобразовательная школа №65</v>
          </cell>
        </row>
        <row r="119">
          <cell r="B119" t="str">
            <v>111015; МОУ вечерняя средняя общеобразовательная школа №7</v>
          </cell>
        </row>
        <row r="120">
          <cell r="B120" t="str">
            <v>111016; МОУ вечерняя средняя общеобразовательная школа №14</v>
          </cell>
        </row>
        <row r="121">
          <cell r="B121" t="str">
            <v>111018; МОУ средняя общеобразовательная школа №49</v>
          </cell>
        </row>
        <row r="122">
          <cell r="B122" t="str">
            <v>111019; ГОУ кадетская школа-интернат</v>
          </cell>
        </row>
        <row r="123">
          <cell r="B123" t="str">
            <v> 112 Воротынский район</v>
          </cell>
        </row>
        <row r="124">
          <cell r="B124" t="str">
            <v>112001; МОУ Белавская средняя общеобразовательная школа</v>
          </cell>
        </row>
        <row r="125">
          <cell r="B125" t="str">
            <v>112002; МОУ Васильсурская средняя общеобразовательная школа</v>
          </cell>
        </row>
        <row r="126">
          <cell r="B126" t="str">
            <v>112003; МОУ Воротынская средняя общеобразовательная школа</v>
          </cell>
        </row>
        <row r="127">
          <cell r="B127" t="str">
            <v>112004; МОУ Каменская средняя общеобразовательная школа</v>
          </cell>
        </row>
        <row r="128">
          <cell r="B128" t="str">
            <v>112005; МОУ Красногорская средняя общеобразовательная школа</v>
          </cell>
        </row>
        <row r="129">
          <cell r="B129" t="str">
            <v>112006; МОУ Кузьмиярская средняя общеобразовательная школа</v>
          </cell>
        </row>
        <row r="130">
          <cell r="B130" t="str">
            <v>112007; МОУ Михайловская средняя общеобразовательная школа</v>
          </cell>
        </row>
        <row r="131">
          <cell r="B131" t="str">
            <v>112008; МОУ Семьянская средняя общеобразовательная школа</v>
          </cell>
        </row>
        <row r="132">
          <cell r="B132" t="str">
            <v>112009; МОУ Фокинская средняя общеобразовательная школа</v>
          </cell>
        </row>
        <row r="133">
          <cell r="B133" t="str">
            <v>112010; МОУ Чугуновская средняя общеобразовательная школа</v>
          </cell>
        </row>
        <row r="134">
          <cell r="B134" t="str">
            <v>112011; МОУ Воротынская открытая (сменная) школа</v>
          </cell>
        </row>
        <row r="135">
          <cell r="B135" t="str">
            <v> 113 Воскресенский район</v>
          </cell>
        </row>
        <row r="136">
          <cell r="B136" t="str">
            <v>113001; МОУ Благовещенская средняя общеобразовательная школа</v>
          </cell>
        </row>
        <row r="137">
          <cell r="B137" t="str">
            <v>113002; МОУ Богородская средняя общеобразовательная школа</v>
          </cell>
        </row>
        <row r="138">
          <cell r="B138" t="str">
            <v>113003; МОУ Владимирская средняя общеобразовательная школа</v>
          </cell>
        </row>
        <row r="139">
          <cell r="B139" t="str">
            <v>113004; МОУ Воздвиженская средняя общеобразовательная школа</v>
          </cell>
        </row>
        <row r="140">
          <cell r="B140" t="str">
            <v>113005; МОУ Воскресенская средняя общеобразовательная школа</v>
          </cell>
        </row>
        <row r="141">
          <cell r="B141" t="str">
            <v>113006; МОУ Галибихинская средняя общеобразовательная школа</v>
          </cell>
        </row>
        <row r="142">
          <cell r="B142" t="str">
            <v>113007; МОУ Глуховская средняя общеобразовательная школа</v>
          </cell>
        </row>
        <row r="143">
          <cell r="B143" t="str">
            <v>113008; МОУ Егоровская средняя общеобразовательная школа</v>
          </cell>
        </row>
        <row r="144">
          <cell r="B144" t="str">
            <v>113009; МОУ Задворковская средняя общеобразовательная школа</v>
          </cell>
        </row>
        <row r="145">
          <cell r="B145" t="str">
            <v>113010; МОУ Красноярская средняя общеобразовательная школа</v>
          </cell>
        </row>
        <row r="146">
          <cell r="B146" t="str">
            <v>113011; МОУ Нестиарская средняя общеобразовательная школа</v>
          </cell>
        </row>
        <row r="147">
          <cell r="B147" t="str">
            <v>113012; МОУ Староустинская средняя общеобразовательная школа</v>
          </cell>
        </row>
        <row r="148">
          <cell r="B148" t="str">
            <v> 114 Гагинский район </v>
          </cell>
        </row>
        <row r="149">
          <cell r="B149" t="str">
            <v>114001; МОУ Гагинская средняя общеобразовательная школа</v>
          </cell>
        </row>
        <row r="150">
          <cell r="B150" t="str">
            <v>114002; МОУ Б-Аратская средняя общеобразовательная школа</v>
          </cell>
        </row>
        <row r="151">
          <cell r="B151" t="str">
            <v>114003; МОУ Исуповская средняя общеобразовательная школа</v>
          </cell>
        </row>
        <row r="152">
          <cell r="B152" t="str">
            <v>114004; МОУ Итмановская средняя общеобразовательная школа</v>
          </cell>
        </row>
        <row r="153">
          <cell r="B153" t="str">
            <v>114005; МОУ Какинская средняя общеобразовательная школа</v>
          </cell>
        </row>
        <row r="154">
          <cell r="B154" t="str">
            <v>114006; МОУ Тархановская средняя общеобразовательная школа</v>
          </cell>
        </row>
        <row r="155">
          <cell r="B155" t="str">
            <v>114007; МОУ Ушаковская средняя общеобразовательная школа</v>
          </cell>
        </row>
        <row r="156">
          <cell r="B156" t="str">
            <v>114008; МОУ Юрьевская средняя общеобразовательная школа</v>
          </cell>
        </row>
        <row r="157">
          <cell r="B157" t="str">
            <v>114009; МОУ Ляпнинская средняя общеобразовательная школа</v>
          </cell>
        </row>
        <row r="158">
          <cell r="B158" t="str">
            <v> 115 Дальнеконстантиновский район</v>
          </cell>
        </row>
        <row r="159">
          <cell r="B159" t="str">
            <v>115001; МОУ Дальнеконстантиновская средняя общеобразовательная школа</v>
          </cell>
        </row>
        <row r="160">
          <cell r="B160" t="str">
            <v>115002; МОУ Нижегородская средняя общеобразовательная школа</v>
          </cell>
        </row>
        <row r="161">
          <cell r="B161" t="str">
            <v>115003; МОУ Богоявленская средняя общеобразовательная школа</v>
          </cell>
        </row>
        <row r="162">
          <cell r="B162" t="str">
            <v>115004; МОУ Дубравская средняя общеобразовательная школа</v>
          </cell>
        </row>
        <row r="163">
          <cell r="B163" t="str">
            <v>115006; МОУ Лазазейская средняя общеобразовательная школа</v>
          </cell>
        </row>
        <row r="164">
          <cell r="B164" t="str">
            <v>115008; МОУ Муравьихинская средняя общеобразовательная школа</v>
          </cell>
        </row>
        <row r="165">
          <cell r="B165" t="str">
            <v>115009; МОУ Суроватихинская средняя общеобразовательная школа</v>
          </cell>
        </row>
        <row r="166">
          <cell r="B166" t="str">
            <v>115011; МОУ Тепелевская средняя общеобразовательная школа</v>
          </cell>
        </row>
        <row r="167">
          <cell r="B167" t="str">
            <v>115012; МОУ Румстихинская средняя общеобразовательная школа</v>
          </cell>
        </row>
        <row r="168">
          <cell r="B168" t="str">
            <v> 116 Дивеевский район</v>
          </cell>
        </row>
        <row r="169">
          <cell r="B169" t="str">
            <v>116001; МОУ Дивеевская средняя общеобразовательная школа</v>
          </cell>
        </row>
        <row r="170">
          <cell r="B170" t="str">
            <v>116002; МОУ Сатисская средняя общеобразовательная школа</v>
          </cell>
        </row>
        <row r="171">
          <cell r="B171" t="str">
            <v>116003; МОУ Конновская средняя общеобразовательная школа</v>
          </cell>
        </row>
        <row r="172">
          <cell r="B172" t="str">
            <v>116004; МОУ Больше-Череватовская средняя общеобразовательная школа</v>
          </cell>
        </row>
        <row r="173">
          <cell r="B173" t="str">
            <v>116005; МОУ Ивановская средняя общеобразовательная школа</v>
          </cell>
        </row>
        <row r="174">
          <cell r="B174" t="str">
            <v>116006; МОУ Глуховская средняя общеобразовательная школа</v>
          </cell>
        </row>
        <row r="175">
          <cell r="B175" t="str">
            <v>116007; МОУ Суворовская средняя общеобразовательная школа</v>
          </cell>
        </row>
        <row r="176">
          <cell r="B176" t="str">
            <v> 117 Княгининский район </v>
          </cell>
        </row>
        <row r="177">
          <cell r="B177" t="str">
            <v>117001; МОУ Княгининская средняя общеобразовательная школа №1</v>
          </cell>
        </row>
        <row r="178">
          <cell r="B178" t="str">
            <v>117002; МОУ Княгининская средняя общеобразовательная школа №2</v>
          </cell>
        </row>
        <row r="179">
          <cell r="B179" t="str">
            <v>117003; МОУ Возрожденская средняя общеобразовательная школа</v>
          </cell>
        </row>
        <row r="180">
          <cell r="B180" t="str">
            <v>117004; МОУ Ананьенская средняя общеобразовательная школа</v>
          </cell>
        </row>
        <row r="181">
          <cell r="B181" t="str">
            <v>117005; МОУ Озерская средняя общеобразовательная школа</v>
          </cell>
        </row>
        <row r="182">
          <cell r="B182" t="str">
            <v> 118 Ковернинский район </v>
          </cell>
        </row>
        <row r="183">
          <cell r="B183" t="str">
            <v>118001; МОУ Белбажская средняя общеобразовательная школа</v>
          </cell>
        </row>
        <row r="184">
          <cell r="B184" t="str">
            <v>118002; МОУ Гавриловская средняя общеобразовательная школа</v>
          </cell>
        </row>
        <row r="185">
          <cell r="B185" t="str">
            <v>118003; МОУ Горевская средняя общеобразовательная школа</v>
          </cell>
        </row>
        <row r="186">
          <cell r="B186" t="str">
            <v>118004; МОУ Семинская средняя общеобразовательная школа</v>
          </cell>
        </row>
        <row r="187">
          <cell r="B187" t="str">
            <v>118005; МОУ Ковернинская средняя общеобразовательная школа №1</v>
          </cell>
        </row>
        <row r="188">
          <cell r="B188" t="str">
            <v>118006; МОУ Ковернинская средняя общеобразовательная школа №2</v>
          </cell>
        </row>
        <row r="189">
          <cell r="B189" t="str">
            <v>118007; МОУ Скоробогатовская средняя общеобразовательная школа</v>
          </cell>
        </row>
        <row r="190">
          <cell r="B190" t="str">
            <v>118008; МОУ Хохломская средняя общеобразовательная школа</v>
          </cell>
        </row>
        <row r="191">
          <cell r="B191" t="str">
            <v> 119 Краснобаковский район</v>
          </cell>
        </row>
        <row r="192">
          <cell r="B192" t="str">
            <v>119001; МОУ Краснобаковская средняя общеобразовательная школа №1 р.п. Красные Баки</v>
          </cell>
        </row>
        <row r="193">
          <cell r="B193" t="str">
            <v>119002; МОУ Краснобаковская средняя общеобразовательная школа №2 р.п. Красные Баки </v>
          </cell>
        </row>
        <row r="194">
          <cell r="B194" t="str">
            <v>119003; МОУ Ветлужская средняя общеобразовательная школа</v>
          </cell>
        </row>
        <row r="195">
          <cell r="B195" t="str">
            <v>119004; МОУ Прудовская средняя общеобразовательная школа</v>
          </cell>
        </row>
        <row r="196">
          <cell r="B196" t="str">
            <v>119005; МОУ Зуилихинская средняя общеобразовательная школа</v>
          </cell>
        </row>
        <row r="197">
          <cell r="B197" t="str">
            <v>119006; МОУ Кирилловская средняя общеобразовательная школа</v>
          </cell>
        </row>
        <row r="198">
          <cell r="B198" t="str">
            <v>119007; МОУ Носовская средняя общеобразовательная школа</v>
          </cell>
        </row>
        <row r="199">
          <cell r="B199" t="str">
            <v>119008; МОУ Шеманихинская средняя общеобразовательная школа</v>
          </cell>
        </row>
        <row r="200">
          <cell r="B200" t="str">
            <v> 120 Краснооктябрьский район</v>
          </cell>
        </row>
        <row r="201">
          <cell r="B201" t="str">
            <v>120001; МОУ Больше-Рыбушкинская средняя общеобразовательная школа имени Садекова</v>
          </cell>
        </row>
        <row r="202">
          <cell r="B202" t="str">
            <v>120002; МОУ Уразовская средняя общеобразовательная школа Кранооктябрьского района </v>
          </cell>
        </row>
        <row r="203">
          <cell r="B203" t="str">
            <v>120003; МОУ Чембилеевская средняя общеобразовательная школа</v>
          </cell>
        </row>
        <row r="204">
          <cell r="B204" t="str">
            <v>120004; МОУ Кечасовская средняя общеобразовательная школа</v>
          </cell>
        </row>
        <row r="205">
          <cell r="B205" t="str">
            <v>120005; МОУ Михайловская средняя общеобразовательная школа</v>
          </cell>
        </row>
        <row r="206">
          <cell r="B206" t="str">
            <v>120006; МОУ Салганская средняя общеобразовательная школа</v>
          </cell>
        </row>
        <row r="207">
          <cell r="B207" t="str">
            <v>120007; МОУ Ендовищенская средняя общеобразовательная школа</v>
          </cell>
        </row>
        <row r="208">
          <cell r="B208" t="str">
            <v>120008; МОУ Семеновская средняя общеобразовательная школа</v>
          </cell>
        </row>
        <row r="209">
          <cell r="B209" t="str">
            <v> 121 Лукояновский район</v>
          </cell>
        </row>
        <row r="210">
          <cell r="B210" t="str">
            <v>121001; МОУ Лукояновская средняя общеобразовательная школа №1</v>
          </cell>
        </row>
        <row r="211">
          <cell r="B211" t="str">
            <v>121002; МОУ Лукояновская средняя общеобразовательная школа №2</v>
          </cell>
        </row>
        <row r="212">
          <cell r="B212" t="str">
            <v>121003; МОУ Ульяновская средняя общеобразовательная школа</v>
          </cell>
        </row>
        <row r="213">
          <cell r="B213" t="str">
            <v>121004; МОУ Разинская средняя общеобразовательная школа</v>
          </cell>
        </row>
        <row r="214">
          <cell r="B214" t="str">
            <v>121005; МОУ Большеарская средняя общеобразовательная школа</v>
          </cell>
        </row>
        <row r="215">
          <cell r="B215" t="str">
            <v>121006; МОУ Большемаресьвская средняя общеобразовательная школа</v>
          </cell>
        </row>
        <row r="216">
          <cell r="B216" t="str">
            <v>121007; МОУ Иванцевская средняя общеобразовательная школа</v>
          </cell>
        </row>
        <row r="217">
          <cell r="B217" t="str">
            <v>121008; МОУ Лопатинская средняя общеобразовательная школа</v>
          </cell>
        </row>
        <row r="218">
          <cell r="B218" t="str">
            <v>121009; МОУ Маломамлеевская средняя общеобразовательная школа</v>
          </cell>
        </row>
        <row r="219">
          <cell r="B219" t="str">
            <v>121010; МОУ Никулинская средняя общеобразовательная школа</v>
          </cell>
        </row>
        <row r="220">
          <cell r="B220" t="str">
            <v>121011; МОУ Печинская средняя общеобразовательная школа</v>
          </cell>
        </row>
        <row r="221">
          <cell r="B221" t="str">
            <v>121012; МОУ Тольскомайданская средняя общеобразовательная школа</v>
          </cell>
        </row>
        <row r="222">
          <cell r="B222" t="str">
            <v>121013; МОУ Саврасовская средняя общеобразовательная школа</v>
          </cell>
        </row>
        <row r="223">
          <cell r="B223" t="str">
            <v>121014; МОУ Шандровская средняя общеобразовательная школа</v>
          </cell>
        </row>
        <row r="224">
          <cell r="B224" t="str">
            <v>121015; МОУ Лукояновская вечерняя средняя общеобразовательная школа №1</v>
          </cell>
        </row>
        <row r="225">
          <cell r="B225" t="str">
            <v> 122 Лысковский район</v>
          </cell>
        </row>
        <row r="226">
          <cell r="B226" t="str">
            <v>122001; МОУ средняя общеобразовательная школа №1 г.Лысково</v>
          </cell>
        </row>
        <row r="227">
          <cell r="B227" t="str">
            <v>122002; МОУ средняя общеобразовательная школа №2 г.Лысково</v>
          </cell>
        </row>
        <row r="228">
          <cell r="B228" t="str">
            <v>122003; МОУ средняя общеобразовательная школа №3 г.Лысково</v>
          </cell>
        </row>
        <row r="229">
          <cell r="B229" t="str">
            <v>122004; МОУ средняя общеобразовательная школа №4 г.Лысково</v>
          </cell>
        </row>
        <row r="230">
          <cell r="B230" t="str">
            <v>122005; МОУ средняя общеобразовательная школа №5 с углубленным изучением отдельных предметов г.Лысково</v>
          </cell>
        </row>
        <row r="231">
          <cell r="B231" t="str">
            <v>122006; МОУ Леньковская средняя общеобразовательная школа</v>
          </cell>
        </row>
        <row r="232">
          <cell r="B232" t="str">
            <v>122007; МОУ Барминская средняя общеобразовательная школа</v>
          </cell>
        </row>
        <row r="233">
          <cell r="B233" t="str">
            <v>122008; МОУ Просецкая средняя общеобразовательная школа</v>
          </cell>
        </row>
        <row r="234">
          <cell r="B234" t="str">
            <v>122009; МОУ Красноосельская средняя общеобразовательная школа</v>
          </cell>
        </row>
        <row r="235">
          <cell r="B235" t="str">
            <v>122010; МОУ Летневская средняя общеобразовательная школа</v>
          </cell>
        </row>
        <row r="236">
          <cell r="B236" t="str">
            <v>122011; МОУ Кисловская средняя общеобразовательная школа</v>
          </cell>
        </row>
        <row r="237">
          <cell r="B237" t="str">
            <v>122012; МОУ Берендеевская средняя общеобразовательная школа</v>
          </cell>
        </row>
        <row r="238">
          <cell r="B238" t="str">
            <v>122013; МОУ Валковская средняя общеобразовательная школа</v>
          </cell>
        </row>
        <row r="239">
          <cell r="B239" t="str">
            <v>122014; МОУ Великовская средняя общеобразовательная школа</v>
          </cell>
        </row>
        <row r="240">
          <cell r="B240" t="str">
            <v>122015; МОУ Черномазская средняя общеобразовательная школа</v>
          </cell>
        </row>
        <row r="241">
          <cell r="B241" t="str">
            <v>122016; МОУ Центр образования</v>
          </cell>
        </row>
        <row r="242">
          <cell r="B242" t="str">
            <v> 123 Навашинский район</v>
          </cell>
        </row>
        <row r="243">
          <cell r="B243" t="str">
            <v>123001; МОУ средняя общеобразовательная школа №2</v>
          </cell>
        </row>
        <row r="244">
          <cell r="B244" t="str">
            <v>123002; МОУ средняя общеобразовательная школа №3</v>
          </cell>
        </row>
        <row r="245">
          <cell r="B245" t="str">
            <v>123003; МОУ Большеокуловская средняя общеобразовательная школа</v>
          </cell>
        </row>
        <row r="246">
          <cell r="B246" t="str">
            <v>123004; МОУ Тешинская средняя общеобразовательная школа</v>
          </cell>
        </row>
        <row r="247">
          <cell r="B247" t="str">
            <v>123005; МОУ Натальинская средняя общеобразовательная школа</v>
          </cell>
        </row>
        <row r="248">
          <cell r="B248" t="str">
            <v>123006; МОУ Поздняковская средняя общеобразовательная школа</v>
          </cell>
        </row>
        <row r="249">
          <cell r="B249" t="str">
            <v>123007; МОУ Роговская средняя общеобразовательная школа</v>
          </cell>
        </row>
        <row r="250">
          <cell r="B250" t="str">
            <v>123008; МОУ средняя общеобразовательная школа №4 с углубленным изучением отдельных предметов</v>
          </cell>
        </row>
        <row r="251">
          <cell r="B251" t="str">
            <v>123009; МОУ гимназия г. Навашино</v>
          </cell>
        </row>
        <row r="252">
          <cell r="B252" t="str">
            <v> 124 Первомайский район</v>
          </cell>
        </row>
        <row r="253">
          <cell r="B253" t="str">
            <v>124001; МОУ Первомайская средняя общеобразовательная школа №2</v>
          </cell>
        </row>
        <row r="254">
          <cell r="B254" t="str">
            <v>124002; МОУ Первомайская средняя общеобразовательная школа</v>
          </cell>
        </row>
        <row r="255">
          <cell r="B255" t="str">
            <v>124003; МОУ Кошелихинская средняя общеобразовательная школа</v>
          </cell>
        </row>
        <row r="256">
          <cell r="B256" t="str">
            <v>124004; МОУ Берещинская средняя общеобразовательная школа</v>
          </cell>
        </row>
        <row r="257">
          <cell r="B257" t="str">
            <v>124005; МОУ Шутиловская средняя общеобразовательная школа</v>
          </cell>
        </row>
        <row r="258">
          <cell r="B258" t="str">
            <v>124006; МОУ Сатисская средняя общеобразовательная школа</v>
          </cell>
        </row>
        <row r="259">
          <cell r="B259" t="str">
            <v>124007; МОУ Большемакателемская средняя общеобразовательная школа</v>
          </cell>
        </row>
        <row r="260">
          <cell r="B260" t="str">
            <v> 125 Перевозский район</v>
          </cell>
        </row>
        <row r="261">
          <cell r="B261" t="str">
            <v>125001; МОУ Танайковская средняя общеобразовательная школа </v>
          </cell>
        </row>
        <row r="262">
          <cell r="B262" t="str">
            <v>125002; МОУ Тилининская средняя общеобразовательная школа </v>
          </cell>
        </row>
        <row r="263">
          <cell r="B263" t="str">
            <v>125003; МОУ Перевозская средняя общеобразовательная школа</v>
          </cell>
        </row>
        <row r="264">
          <cell r="B264" t="str">
            <v>125004; МОУ Ичалковская средняя общеобразовательная школа </v>
          </cell>
        </row>
        <row r="265">
          <cell r="B265" t="str">
            <v>125005; МОУ Ягодинская средняя общеобразовательная школа</v>
          </cell>
        </row>
        <row r="266">
          <cell r="B266" t="str">
            <v> 126 Пильнинский район</v>
          </cell>
        </row>
        <row r="267">
          <cell r="B267" t="str">
            <v>126001; МОУ Бортсурманская средняя общеобразовательная школа</v>
          </cell>
        </row>
        <row r="268">
          <cell r="B268" t="str">
            <v>126002; МОУ Деяновская средняя общеобразовательная школа</v>
          </cell>
        </row>
        <row r="269">
          <cell r="B269" t="str">
            <v>126003; МОУ Красногорская средняя общеобразовательная школа</v>
          </cell>
        </row>
        <row r="270">
          <cell r="B270" t="str">
            <v>126004; МОУ Курмышская средняя общеобразовательная школа</v>
          </cell>
        </row>
        <row r="271">
          <cell r="B271" t="str">
            <v>126005; МОУ Можаров-Майданская средняя общеобразовательная школа</v>
          </cell>
        </row>
        <row r="272">
          <cell r="B272" t="str">
            <v>126006; МОУ Мало-Андосовская средняя общеобразовательная школа</v>
          </cell>
        </row>
        <row r="273">
          <cell r="B273" t="str">
            <v>126007; МОУ Медянская средняя общеобразовательная школа</v>
          </cell>
        </row>
        <row r="274">
          <cell r="B274" t="str">
            <v>126008; МОУ Ново-Мочалеевская средняя общеобразовательная школа</v>
          </cell>
        </row>
        <row r="275">
          <cell r="B275" t="str">
            <v>126009; МОУ Озерская средняя общеобразовательная школа</v>
          </cell>
        </row>
        <row r="276">
          <cell r="B276" t="str">
            <v>126010; МОУ Петряксинская средняя общеобразовательная школа</v>
          </cell>
        </row>
        <row r="277">
          <cell r="B277" t="str">
            <v>126011; МОУ Пильнинская средняя общеобразовательная школа №1 им.М.Горького</v>
          </cell>
        </row>
        <row r="278">
          <cell r="B278" t="str">
            <v>126012; МОУ Пильнинская средняя общеобразовательная школа №2 им.А.С.Пушкина</v>
          </cell>
        </row>
        <row r="279">
          <cell r="B279" t="str">
            <v>126013; МОУ Столбищинская средняя общеобразовательная школа</v>
          </cell>
        </row>
        <row r="280">
          <cell r="B280" t="str">
            <v> 127 Починковский район</v>
          </cell>
        </row>
        <row r="281">
          <cell r="B281" t="str">
            <v>127001; МОУ Азрапинская средняя общеобразовательная школа</v>
          </cell>
        </row>
        <row r="282">
          <cell r="B282" t="str">
            <v>127002; МОУ Шагаевская средняя общеобразовательная школа</v>
          </cell>
        </row>
        <row r="283">
          <cell r="B283" t="str">
            <v>127004; МОУ Ильинская средняя общеобразовательная школа</v>
          </cell>
        </row>
        <row r="284">
          <cell r="B284" t="str">
            <v>127005; МОУ Мадаевская средняя общеобразовательная школа</v>
          </cell>
        </row>
        <row r="285">
          <cell r="B285" t="str">
            <v>127006; МОУ Кочкуровская средняя общеобразовательная школа</v>
          </cell>
        </row>
        <row r="286">
          <cell r="B286" t="str">
            <v>127007; МОУ Наруксовская средняя общеобразовательная школа</v>
          </cell>
        </row>
        <row r="287">
          <cell r="B287" t="str">
            <v>127008; МОУ Никитинская средняя общеобразовательная школа</v>
          </cell>
        </row>
        <row r="288">
          <cell r="B288" t="str">
            <v>127009; МОУ Починковская средняя общеобразовательная школа</v>
          </cell>
        </row>
        <row r="289">
          <cell r="B289" t="str">
            <v>127010; МОУ Пеля-Хованская средняя общеобразовательная школа</v>
          </cell>
        </row>
        <row r="290">
          <cell r="B290" t="str">
            <v>127011; МОУ Ризоватовская средняя общеобразовательная школа</v>
          </cell>
        </row>
        <row r="291">
          <cell r="B291" t="str">
            <v>127012; МОУ Сырятинская средняя общеобразовательная школа</v>
          </cell>
        </row>
        <row r="292">
          <cell r="B292" t="str">
            <v>127013; МОУ Ужовская средняя общеобразовательная школа</v>
          </cell>
        </row>
        <row r="293">
          <cell r="B293" t="str">
            <v>127014; МОУ Арзинская средняя общеобразовательная школа</v>
          </cell>
        </row>
        <row r="294">
          <cell r="B294" t="str">
            <v>127015; МОУ Дивеев-Усадская средняя общеобразовательная школа</v>
          </cell>
        </row>
        <row r="295">
          <cell r="B295" t="str">
            <v>127016; МОУ Газопроводская средняя общеобразовательная школа</v>
          </cell>
        </row>
        <row r="296">
          <cell r="B296" t="str">
            <v>127017; МОУ Василевская средняя общеобразовательная школа</v>
          </cell>
        </row>
        <row r="297">
          <cell r="B297" t="str">
            <v> 128 Семеновский район </v>
          </cell>
        </row>
        <row r="298">
          <cell r="B298" t="str">
            <v>128001; МОУ средняя общеобразовательная школа №1</v>
          </cell>
        </row>
        <row r="299">
          <cell r="B299" t="str">
            <v>128002; МОУ средняя общеобразовательная школа №2</v>
          </cell>
        </row>
        <row r="300">
          <cell r="B300" t="str">
            <v>128003; МОУ средняя общеобразовательная школа №3</v>
          </cell>
        </row>
        <row r="301">
          <cell r="B301" t="str">
            <v>128004; МОУ средняя общеобразовательная школа №4</v>
          </cell>
        </row>
        <row r="302">
          <cell r="B302" t="str">
            <v>128005; МОУ Сухобезводненская средняя общеобразовательная школа</v>
          </cell>
        </row>
        <row r="303">
          <cell r="B303" t="str">
            <v>128006; МОУ Беласовская средняя общеобразовательная школа</v>
          </cell>
        </row>
        <row r="304">
          <cell r="B304" t="str">
            <v>128007; МОУ Ильино-Заборская  средняя общеобразовательная школа</v>
          </cell>
        </row>
        <row r="305">
          <cell r="B305" t="str">
            <v>128008; МОУ Тарасихинская средняя общеобразовательная школа</v>
          </cell>
        </row>
        <row r="306">
          <cell r="B306" t="str">
            <v>128009; МОУ Фанерновская средняя общеобразовательная школа</v>
          </cell>
        </row>
        <row r="307">
          <cell r="B307" t="str">
            <v>128010; МОУ Хахальская средняя общеобразовательная школа</v>
          </cell>
        </row>
        <row r="308">
          <cell r="B308" t="str">
            <v>128011; МОУ Шалдежская средняя общеобразовательная школа</v>
          </cell>
        </row>
        <row r="309">
          <cell r="B309" t="str">
            <v>128013; МОУ лицей №1</v>
          </cell>
        </row>
        <row r="310">
          <cell r="B310" t="str">
            <v>128014; МОУ вечерняя (сменная) общеобразовательная школа г. Семенова</v>
          </cell>
        </row>
        <row r="311">
          <cell r="B311" t="str">
            <v> 129 Сергачский район</v>
          </cell>
        </row>
        <row r="312">
          <cell r="B312" t="str">
            <v>129001; МОУ Сергачская средняя общеобразовательная школа №1</v>
          </cell>
        </row>
        <row r="313">
          <cell r="B313" t="str">
            <v>129002; МОУ Сергачская средняя общеобразовательная школа №3</v>
          </cell>
        </row>
        <row r="314">
          <cell r="B314" t="str">
            <v>129003; МОУ Сергачская средняя общеобразовательная школа №4</v>
          </cell>
        </row>
        <row r="315">
          <cell r="B315" t="str">
            <v>129004; МОУ Сергачская средняя общеобразовательная школа №5</v>
          </cell>
        </row>
        <row r="316">
          <cell r="B316" t="str">
            <v>129005; МОУ Сергачская средняя общеобразовательная школа №6</v>
          </cell>
        </row>
        <row r="317">
          <cell r="B317" t="str">
            <v>129006; МОУ Богородская средняя общеобразовательная школа</v>
          </cell>
        </row>
        <row r="318">
          <cell r="B318" t="str">
            <v>129007; МОУ Сергачская средняя общеобразовательная школа №2</v>
          </cell>
        </row>
        <row r="319">
          <cell r="B319" t="str">
            <v>129008; МОУ Акузовская средняя общеобразовательная школа</v>
          </cell>
        </row>
        <row r="320">
          <cell r="B320" t="str">
            <v>129009; МОУ Андреевская средняя общеобразовательная школа</v>
          </cell>
        </row>
        <row r="321">
          <cell r="B321" t="str">
            <v>129011; МОУ Грибановская средняя общеобразовательная школа</v>
          </cell>
        </row>
        <row r="322">
          <cell r="B322" t="str">
            <v>129012; МОУ Камкинская средняя общеобразовательная школа</v>
          </cell>
        </row>
        <row r="323">
          <cell r="B323" t="str">
            <v>129013; МОУ Кочко-Пожарская средняя общеобразовательная школа</v>
          </cell>
        </row>
        <row r="324">
          <cell r="B324" t="str">
            <v>129014; МОУ Лопатинская средняя общеобразовательная школа</v>
          </cell>
        </row>
        <row r="325">
          <cell r="B325" t="str">
            <v>129015; МОУ Сосновская средняя общеобразовательная школа</v>
          </cell>
        </row>
        <row r="326">
          <cell r="B326" t="str">
            <v>129016; МОУ Старо-Березовская средняя общеобразовательная школа</v>
          </cell>
        </row>
        <row r="327">
          <cell r="B327" t="str">
            <v>129017; МОУ Толбинская средняя общеобразовательная школа</v>
          </cell>
        </row>
        <row r="328">
          <cell r="B328" t="str">
            <v>129018; МОУ Шубинская средняя общеобразовательная школа</v>
          </cell>
        </row>
        <row r="329">
          <cell r="B329" t="str">
            <v>129019; МОУ Яновская средняя общеобразовательная школа</v>
          </cell>
        </row>
        <row r="330">
          <cell r="B330" t="str">
            <v>129020; МОУ Сергачская вечерняя средняя общеобразовательная школа</v>
          </cell>
        </row>
        <row r="331">
          <cell r="B331" t="str">
            <v> 130 Сеченовский район</v>
          </cell>
        </row>
        <row r="332">
          <cell r="B332" t="str">
            <v>130001; МОУ Сеченовская средняя общеобразовательная школа</v>
          </cell>
        </row>
        <row r="333">
          <cell r="B333" t="str">
            <v>130002; МОУ Верхне-Талызинская средняя общеобразовательная школа</v>
          </cell>
        </row>
        <row r="334">
          <cell r="B334" t="str">
            <v>130003; МОУ Болтинская средняя общеобразовательная школа</v>
          </cell>
        </row>
        <row r="335">
          <cell r="B335" t="str">
            <v>130004; МОУ Митропольская средняя общеобразовательная школа</v>
          </cell>
        </row>
        <row r="336">
          <cell r="B336" t="str">
            <v>130005; МОУ Ратовская средняя общеобразовательная школа</v>
          </cell>
        </row>
        <row r="337">
          <cell r="B337" t="str">
            <v>130006; МОУ Мурзицкая средняя общеобразовательная школа</v>
          </cell>
        </row>
        <row r="338">
          <cell r="B338" t="str">
            <v>130007; МОУ Кочетовская средняя общеобразовательная школа</v>
          </cell>
        </row>
        <row r="339">
          <cell r="B339" t="str">
            <v>130008; МОУ Васильевская  средняя общеобразовательная школа</v>
          </cell>
        </row>
        <row r="340">
          <cell r="B340" t="str">
            <v>130009; МОУ Красноостровская средняя общеобразовательная школа</v>
          </cell>
        </row>
        <row r="341">
          <cell r="B341" t="str">
            <v> 131 Сокольский район </v>
          </cell>
        </row>
        <row r="342">
          <cell r="B342" t="str">
            <v>131001; МОУ Сокольская средняя общеобразовательная школа</v>
          </cell>
        </row>
        <row r="343">
          <cell r="B343" t="str">
            <v>131002; МОУ Валовская средняя общеобразовательная школа</v>
          </cell>
        </row>
        <row r="344">
          <cell r="B344" t="str">
            <v>131003; МОУ Гарская средняя общеобразовательная школа</v>
          </cell>
        </row>
        <row r="345">
          <cell r="B345" t="str">
            <v>131004; МОУ Дресвищенская средняя общеобразовательная школа</v>
          </cell>
        </row>
        <row r="346">
          <cell r="B346" t="str">
            <v>131005; МОУ Летнебазовская средняя общеобразовательная школа</v>
          </cell>
        </row>
        <row r="347">
          <cell r="B347" t="str">
            <v>131006; МОУ Мамонтовская средняя общеобразовательная школа</v>
          </cell>
        </row>
        <row r="348">
          <cell r="B348" t="str">
            <v>131007; МОУ Мурзинская средняя общеобразовательная школа</v>
          </cell>
        </row>
        <row r="349">
          <cell r="B349" t="str">
            <v>131008; МОУ Пелеговская средняя общеобразовательная школа</v>
          </cell>
        </row>
        <row r="350">
          <cell r="B350" t="str">
            <v> 132 Сосновский район </v>
          </cell>
        </row>
        <row r="351">
          <cell r="B351" t="str">
            <v>132001; МОУ Сосновская средняя общеобразовательная школа №1</v>
          </cell>
        </row>
        <row r="352">
          <cell r="B352" t="str">
            <v>132002; МОУ Сосновская средняя общеобразовательная школа №2</v>
          </cell>
        </row>
        <row r="353">
          <cell r="B353" t="str">
            <v>132003; МОУ Елизаровская средняя общеобразовательная школа</v>
          </cell>
        </row>
        <row r="354">
          <cell r="B354" t="str">
            <v>132004; МОУ Давыдковская средняя общеобразовательная школа</v>
          </cell>
        </row>
        <row r="355">
          <cell r="B355" t="str">
            <v>132005; МОУ Виткуловская средняя общеобразовательная школа</v>
          </cell>
        </row>
        <row r="356">
          <cell r="B356" t="str">
            <v>132006; МОУ Малаховская средняя общеобразовательная школа</v>
          </cell>
        </row>
        <row r="357">
          <cell r="B357" t="str">
            <v>132007; МОУ Селитьбенская средняя общеобразовательная школа</v>
          </cell>
        </row>
        <row r="358">
          <cell r="B358" t="str">
            <v>132008; МОУ Рожковская средняя общеобразовательная школа</v>
          </cell>
        </row>
        <row r="359">
          <cell r="B359" t="str">
            <v>132010; МОУ Панинская средняя общеобразовательная школа</v>
          </cell>
        </row>
        <row r="360">
          <cell r="B360" t="str">
            <v> 133 Спасский район</v>
          </cell>
        </row>
        <row r="361">
          <cell r="B361" t="str">
            <v>133001; МОУ Спасская средняя общеобразовательная школа</v>
          </cell>
        </row>
        <row r="362">
          <cell r="B362" t="str">
            <v>133002; МОУ Сосновская средняя общеобразовательная школа</v>
          </cell>
        </row>
        <row r="363">
          <cell r="B363" t="str">
            <v>133003; МОУ Высокоосельская средняя общеобразовательная школа</v>
          </cell>
        </row>
        <row r="364">
          <cell r="B364" t="str">
            <v>133004; МОУ Красноватрасская средняя общеобразовательная школа</v>
          </cell>
        </row>
        <row r="365">
          <cell r="B365" t="str">
            <v>133005; МОУ Вазьянская средняя общеобразовательная школа</v>
          </cell>
        </row>
        <row r="366">
          <cell r="B366" t="str">
            <v>133006; МОУ Базловская средняя общеобразовательная школа</v>
          </cell>
        </row>
        <row r="367">
          <cell r="B367" t="str">
            <v>133007; МОУ Татаромаклаковская средняя общеобразовательная школа</v>
          </cell>
        </row>
        <row r="368">
          <cell r="B368" t="str">
            <v> 134 Тонкинский район</v>
          </cell>
        </row>
        <row r="369">
          <cell r="B369" t="str">
            <v>134001; МОУ Пакалевская средняя общеобразовательная школа</v>
          </cell>
        </row>
        <row r="370">
          <cell r="B370" t="str">
            <v>134002; МОУ Тонкинская средняя общеобразовательная школа</v>
          </cell>
        </row>
        <row r="371">
          <cell r="B371" t="str">
            <v> 135 Тоншаевский район</v>
          </cell>
        </row>
        <row r="372">
          <cell r="B372" t="str">
            <v>135001; МОУ Тоншаевская средняя общеобразовательная школа</v>
          </cell>
        </row>
        <row r="373">
          <cell r="B373" t="str">
            <v>135002; МОУ Пижемская средняя общеобразовательная школа</v>
          </cell>
        </row>
        <row r="374">
          <cell r="B374" t="str">
            <v>135003; МОУ Буреполомская средняя общеобразовательная школа</v>
          </cell>
        </row>
        <row r="375">
          <cell r="B375" t="str">
            <v>135004; МОУ Шайгинская средняя общеобразовательная школа</v>
          </cell>
        </row>
        <row r="376">
          <cell r="B376" t="str">
            <v>135005; МОУ Ошминская средняя общеобразовательная школа</v>
          </cell>
        </row>
        <row r="377">
          <cell r="B377" t="str">
            <v>135006; МОУ Тоншаевская вечерняя (сменная) общеобразовательная школа</v>
          </cell>
        </row>
        <row r="378">
          <cell r="B378" t="str">
            <v> 136 Уренский район</v>
          </cell>
        </row>
        <row r="379">
          <cell r="B379" t="str">
            <v>136001; МОУ Уренская средняя общеобразовательная школа №1 </v>
          </cell>
        </row>
        <row r="380">
          <cell r="B380" t="str">
            <v>136002; МОУ Уренская средняя общеобразовательная школа №2 </v>
          </cell>
        </row>
        <row r="381">
          <cell r="B381" t="str">
            <v>136003; МОУ Уренская средняя общеобразовательная школа №3 </v>
          </cell>
        </row>
        <row r="382">
          <cell r="B382" t="str">
            <v>136004; МОУ Карпухинская средняя общеобразовательная школа Уренского района </v>
          </cell>
        </row>
        <row r="383">
          <cell r="B383" t="str">
            <v>136005; МОУ Устанская средняя общеобразовательная школа Уренского района </v>
          </cell>
        </row>
        <row r="384">
          <cell r="B384" t="str">
            <v>136006; МОУ Карповская средняя общеобразовательная школа Уренского района </v>
          </cell>
        </row>
        <row r="385">
          <cell r="B385" t="str">
            <v>136007; МОУ Арьевская средняя общеобразовательная школа Уренского района Нижегородской области</v>
          </cell>
        </row>
        <row r="386">
          <cell r="B386" t="str">
            <v>136008; МОУ Горевская средняя общеобразовательная школа Уренского района </v>
          </cell>
        </row>
        <row r="387">
          <cell r="B387" t="str">
            <v>136009; МОУ Большетерсенская средняя общеобразовательная школа Уренского района </v>
          </cell>
        </row>
        <row r="388">
          <cell r="B388" t="str">
            <v>136010; МОУ Минеевская средняя общеобразовательная школа Уренского района </v>
          </cell>
        </row>
        <row r="389">
          <cell r="B389" t="str">
            <v> 137 Чкаловский район</v>
          </cell>
        </row>
        <row r="390">
          <cell r="B390" t="str">
            <v>137001; МОУ Чкаловская средняя общеобразовательная школа №3</v>
          </cell>
        </row>
        <row r="391">
          <cell r="B391" t="str">
            <v>137002; МОУ Чкаловская средняя общеобразовательная школа №4 имени В.В.Клочкова</v>
          </cell>
        </row>
        <row r="392">
          <cell r="B392" t="str">
            <v>137003; МОУ Чкаловская средняя общеобразовательная школа №5</v>
          </cell>
        </row>
        <row r="393">
          <cell r="B393" t="str">
            <v>137004; МОУ Котельницкая средняя общеобразовательная школа</v>
          </cell>
        </row>
        <row r="394">
          <cell r="B394" t="str">
            <v>137006; МОУ Либежевская средняя общеобразовательная школа имени Р.Е.Алексеева</v>
          </cell>
        </row>
        <row r="395">
          <cell r="B395" t="str">
            <v>137007; МОУ Пуреховская средняя общеобразовательная школа</v>
          </cell>
        </row>
        <row r="396">
          <cell r="B396" t="str">
            <v>137008; МОУ Соломатовская средняя общеобразовательная школа</v>
          </cell>
        </row>
        <row r="397">
          <cell r="B397" t="str">
            <v>137009; МОУ Сицкая средняя общеобразовательная школа</v>
          </cell>
        </row>
        <row r="398">
          <cell r="B398" t="str">
            <v> 138 Шарангский район</v>
          </cell>
        </row>
        <row r="399">
          <cell r="B399" t="str">
            <v>138001; МОУ Шарангская средняя общеобразовательная школа</v>
          </cell>
        </row>
        <row r="400">
          <cell r="B400" t="str">
            <v>138002; МОУ Роженцовская средняя общеобразовательная школа</v>
          </cell>
        </row>
        <row r="401">
          <cell r="B401" t="str">
            <v>138003; МОУ Кушурская средняя общеобразовательная школа</v>
          </cell>
        </row>
        <row r="402">
          <cell r="B402" t="str">
            <v>138004; МОУ Большеустинская средняя общеобразовательная школа</v>
          </cell>
        </row>
        <row r="403">
          <cell r="B403" t="str">
            <v>139 Шатковский район </v>
          </cell>
        </row>
        <row r="404">
          <cell r="B404" t="str">
            <v>139001; МОУ Шатковская средняя общеобразовательная школа №1</v>
          </cell>
        </row>
        <row r="405">
          <cell r="B405" t="str">
            <v>139002; МОУ Шатковская средняя общеобразовательная школа №2</v>
          </cell>
        </row>
        <row r="406">
          <cell r="B406" t="str">
            <v>139003; МОУ Лесогорская средняя общеобразовательная школа</v>
          </cell>
        </row>
        <row r="407">
          <cell r="B407" t="str">
            <v>139004; МОУ Архангельская средняя общеобразовательная школа</v>
          </cell>
        </row>
        <row r="408">
          <cell r="B408" t="str">
            <v>139005; МОУ Смирновская средняя общеобразовательная школа</v>
          </cell>
        </row>
        <row r="409">
          <cell r="B409" t="str">
            <v>139006; МОУ Шараповская средняя общеобразовательная школа</v>
          </cell>
        </row>
        <row r="410">
          <cell r="B410" t="str">
            <v>139007; МОУ Великовражская средняя общеобразовательная школа</v>
          </cell>
        </row>
        <row r="411">
          <cell r="B411" t="str">
            <v>139008; МОУ Силинская средняя общеобразовательная школа</v>
          </cell>
        </row>
        <row r="412">
          <cell r="B412" t="str">
            <v>139009; МОУ Староиванцевская средняя общеобразовательная школа</v>
          </cell>
        </row>
        <row r="413">
          <cell r="B413" t="str">
            <v>139010; МОУ Светлогорская средняя общеобразовательная школа</v>
          </cell>
        </row>
        <row r="414">
          <cell r="B414" t="str">
            <v>139011; МОУ Красноборская средняя общеобразовательная школа</v>
          </cell>
        </row>
        <row r="415">
          <cell r="B415" t="str">
            <v>139012; МОУ Большепечерская средняя общеобразовательная школа</v>
          </cell>
        </row>
        <row r="416">
          <cell r="B416" t="str">
            <v>139013; МОУ Пановская средняя общеобразовательная школа</v>
          </cell>
        </row>
        <row r="417">
          <cell r="B417" t="str">
            <v>139014; МОУ Кержемокская средняя общеобразовательная школа</v>
          </cell>
        </row>
        <row r="418">
          <cell r="B418" t="str">
            <v>139015; МОУ Костянская средняя общеобразовательная школа</v>
          </cell>
        </row>
        <row r="419">
          <cell r="B419" t="str">
            <v>139016; Открытая (сменная) школа</v>
          </cell>
        </row>
        <row r="420">
          <cell r="B420" t="str">
            <v> 140 Шахунский район</v>
          </cell>
        </row>
        <row r="421">
          <cell r="B421" t="str">
            <v>140001; МОУ Туманинская средняя общеобразовательная школа</v>
          </cell>
        </row>
        <row r="422">
          <cell r="B422" t="str">
            <v>140002; МОУ Большесвечанская средняя общеобразовательная школа</v>
          </cell>
        </row>
        <row r="423">
          <cell r="B423" t="str">
            <v>140004; МОУ Хмелевицкая средняя общеобразовательная школа</v>
          </cell>
        </row>
        <row r="424">
          <cell r="B424" t="str">
            <v>140005; МОУ Шахунская средняя общеобразовательная школа №2</v>
          </cell>
        </row>
        <row r="425">
          <cell r="B425" t="str">
            <v>140006; МОУ Сявская средняя общеобразовательная школа</v>
          </cell>
        </row>
        <row r="426">
          <cell r="B426" t="str">
            <v>140007; МОУ Верховская средняя общеобразовательная школа</v>
          </cell>
        </row>
        <row r="427">
          <cell r="B427" t="str">
            <v>140008; МОУ Лужайская средняя общеобразовательная школа</v>
          </cell>
        </row>
        <row r="428">
          <cell r="B428" t="str">
            <v>140010; МОУ Вахтанская средняя общеобразовательная школа</v>
          </cell>
        </row>
        <row r="429">
          <cell r="B429" t="str">
            <v>140011; МОУ Шахунская гимназия имени А.С.Пушкина</v>
          </cell>
        </row>
        <row r="430">
          <cell r="B430" t="str">
            <v>140012; МОУ Шахунский Центр образования</v>
          </cell>
        </row>
        <row r="431">
          <cell r="B431" t="str">
            <v> 141 г.Арзамас </v>
          </cell>
        </row>
        <row r="432">
          <cell r="B432" t="str">
            <v>141001; МОУ средняя общеобразовательная школа №2 им.А.С.Пушкина</v>
          </cell>
        </row>
        <row r="433">
          <cell r="B433" t="str">
            <v>141002; МОУ средняя общеобразовательная школа №3 им.В.П.Чкалова г.Арзамаса </v>
          </cell>
        </row>
        <row r="434">
          <cell r="B434" t="str">
            <v>141003; МОУ средняя общеобразовательная школа №5</v>
          </cell>
        </row>
        <row r="435">
          <cell r="B435" t="str">
            <v>141004; МОУ средняя общеобразовательная школа №6 имени Макаренко</v>
          </cell>
        </row>
        <row r="436">
          <cell r="B436" t="str">
            <v>141005; МОУ средняя общеобразовательная школа №7 им.А.П.Гайдара</v>
          </cell>
        </row>
        <row r="437">
          <cell r="B437" t="str">
            <v>141006; МОУ средняя общеобразовательная школа №10</v>
          </cell>
        </row>
        <row r="438">
          <cell r="B438" t="str">
            <v>141007; МОУ средняя общеобразовательная школа №12</v>
          </cell>
        </row>
        <row r="439">
          <cell r="B439" t="str">
            <v>141008; МОУ средняя общеобразовательная школа №13 г.Арзамаса </v>
          </cell>
        </row>
        <row r="440">
          <cell r="B440" t="str">
            <v>141009; МОУ средняя общеобразовательная школа №14</v>
          </cell>
        </row>
        <row r="441">
          <cell r="B441" t="str">
            <v>141010; МОУ средняя общеобразовательная школа №15</v>
          </cell>
        </row>
        <row r="442">
          <cell r="B442" t="str">
            <v>141011; МОУ средняя общеобразовательная школа №17 им.И.П.Склярова</v>
          </cell>
        </row>
        <row r="443">
          <cell r="B443" t="str">
            <v>141013; МОУ средняя общеобразовательная школа №58</v>
          </cell>
        </row>
        <row r="444">
          <cell r="B444" t="str">
            <v>141014; МОУ средняя общеобразовательная школа №1 им.Горького с углубленным изучением английского языка</v>
          </cell>
        </row>
        <row r="445">
          <cell r="B445" t="str">
            <v>141015; МОУ средняя общеобразовательная школа №16 с углубленным изучением отдельных предметов г.Арзамаса Нижегородской области</v>
          </cell>
        </row>
        <row r="446">
          <cell r="B446" t="str">
            <v>141016; МОУ лицей г.Арзамаса Нижегородской области</v>
          </cell>
        </row>
        <row r="447">
          <cell r="B447" t="str">
            <v>141017; МОУ гимназия г.Арзамаса Нижегородской области</v>
          </cell>
        </row>
        <row r="448">
          <cell r="B448" t="str">
            <v>141018; МОУ открытая (сменная) общеобразовательная школа</v>
          </cell>
        </row>
        <row r="449">
          <cell r="B449" t="str">
            <v> 142 г. Балахна</v>
          </cell>
        </row>
        <row r="450">
          <cell r="B450" t="str">
            <v>142001; МОУ средняя общеобразовательная школа №3</v>
          </cell>
        </row>
        <row r="451">
          <cell r="B451" t="str">
            <v>142002; МОУ средняя общеобразовательная школа №4</v>
          </cell>
        </row>
        <row r="452">
          <cell r="B452" t="str">
            <v>142003; МОУ средняя общеобразовательная школа №6 им.К.Минина</v>
          </cell>
        </row>
        <row r="453">
          <cell r="B453" t="str">
            <v>142004; МОУ средняя общеобразовательная школа №9</v>
          </cell>
        </row>
        <row r="454">
          <cell r="B454" t="str">
            <v>142005; МОУ средняя общеобразовательная школа №10</v>
          </cell>
        </row>
        <row r="455">
          <cell r="B455" t="str">
            <v>142006; МОУ средняя общеобразовательная школа №11</v>
          </cell>
        </row>
        <row r="456">
          <cell r="B456" t="str">
            <v>142007; МОУ средняя общеобразовательная школа №12</v>
          </cell>
        </row>
        <row r="457">
          <cell r="B457" t="str">
            <v>142008; МОУ средняя общеобразовательная школа №17</v>
          </cell>
        </row>
        <row r="458">
          <cell r="B458" t="str">
            <v>142009; МОУ средняя общеобразовательная школа №18</v>
          </cell>
        </row>
        <row r="459">
          <cell r="B459" t="str">
            <v>142010; МОУ средняя общеобразовательная школа №20 имени В.Г.Рязанова</v>
          </cell>
        </row>
        <row r="460">
          <cell r="B460" t="str">
            <v>142011; МОУ Коневская средняя общеобразовательная школа №25</v>
          </cell>
        </row>
        <row r="461">
          <cell r="B461" t="str">
            <v>142012; МОУ Истоминская средняя общеобразовательная школа</v>
          </cell>
        </row>
        <row r="462">
          <cell r="B462" t="str">
            <v>142013; МОУ Липовская средняя общеобразовательная школа</v>
          </cell>
        </row>
        <row r="463">
          <cell r="B463" t="str">
            <v>142014; МОУ средняя общеобразовательная школа №14 с углубленным изучением отдельных предметов</v>
          </cell>
        </row>
        <row r="464">
          <cell r="B464" t="str">
            <v>142015; ГОУ НКШН</v>
          </cell>
        </row>
        <row r="465">
          <cell r="B465" t="str">
            <v>142016; Открытая (сменная) общеобразовательная школа</v>
          </cell>
        </row>
        <row r="466">
          <cell r="B466" t="str">
            <v> 143 г.Богородск </v>
          </cell>
        </row>
        <row r="467">
          <cell r="B467" t="str">
            <v>143001; МОУ средняя общеобразовательная школа №1</v>
          </cell>
        </row>
        <row r="468">
          <cell r="B468" t="str">
            <v>143002; МОУ средняя общеобразовательная школа №3</v>
          </cell>
        </row>
        <row r="469">
          <cell r="B469" t="str">
            <v>143003; МОУ средняя общеобразовательная школа №6</v>
          </cell>
        </row>
        <row r="470">
          <cell r="B470" t="str">
            <v>143004; МОУ средняя общеобразовательная школа №7</v>
          </cell>
        </row>
        <row r="471">
          <cell r="B471" t="str">
            <v>143005; МОУ Доскинская средняя общеобразовательная школа</v>
          </cell>
        </row>
        <row r="472">
          <cell r="B472" t="str">
            <v>143006; МОУ Каменская средняя общеобразовательная школа</v>
          </cell>
        </row>
        <row r="473">
          <cell r="B473" t="str">
            <v>143007; МОУ Комаровская средняя общеобразовательная школа</v>
          </cell>
        </row>
        <row r="474">
          <cell r="B474" t="str">
            <v>143008; МОУ Лакшинская средняя общеобразовательная школа</v>
          </cell>
        </row>
        <row r="475">
          <cell r="B475" t="str">
            <v>143009; МОУ Дудневская средняя общеобразовательная школа</v>
          </cell>
        </row>
        <row r="476">
          <cell r="B476" t="str">
            <v>143010; МОУ средняя общеобразовательная школа п.Центральный</v>
          </cell>
        </row>
        <row r="477">
          <cell r="B477" t="str">
            <v>143011; МОУ Хвощёвская средняя общеобразовательная школа</v>
          </cell>
        </row>
        <row r="478">
          <cell r="B478" t="str">
            <v>143012; МОУ Шварихинская средняя общеобразовательная школа</v>
          </cell>
        </row>
        <row r="479">
          <cell r="B479" t="str">
            <v>143013; МОУ Алешковская средняя общеобразовательная школа</v>
          </cell>
        </row>
        <row r="480">
          <cell r="B480" t="str">
            <v>143014; МОУ Араповская средняя общеобразовательная школа</v>
          </cell>
        </row>
        <row r="481">
          <cell r="B481" t="str">
            <v>143015; МОУ Новинская средняя общеобразовательная школа</v>
          </cell>
        </row>
        <row r="482">
          <cell r="B482" t="str">
            <v>143016; МОУ Березовская средняя общеобразовательная школа</v>
          </cell>
        </row>
        <row r="483">
          <cell r="B483" t="str">
            <v>143017; МОУ Буревестниковская средняя общеобразовательная школа</v>
          </cell>
        </row>
        <row r="484">
          <cell r="B484" t="str">
            <v>143018; МОУ Центр образования</v>
          </cell>
        </row>
        <row r="485">
          <cell r="B485" t="str">
            <v> 144 г.Бор</v>
          </cell>
        </row>
        <row r="486">
          <cell r="B486" t="str">
            <v>144001; МОУ средняя общеобразовательная школа №1</v>
          </cell>
        </row>
        <row r="487">
          <cell r="B487" t="str">
            <v>144002; МОУ средняя общеобразовательная школа №2</v>
          </cell>
        </row>
        <row r="488">
          <cell r="B488" t="str">
            <v>144003; МОУ средняя общеобразовательная школа №3</v>
          </cell>
        </row>
        <row r="489">
          <cell r="B489" t="str">
            <v>144004; МОУ средняя общеобразовательная школа №4 г.Бор</v>
          </cell>
        </row>
        <row r="490">
          <cell r="B490" t="str">
            <v>144005; МОУ средняя общеобразовательная школа №5</v>
          </cell>
        </row>
        <row r="491">
          <cell r="B491" t="str">
            <v>144006; МОУ средняя общеобразовательная школа №6</v>
          </cell>
        </row>
        <row r="492">
          <cell r="B492" t="str">
            <v>144008; МОУ средняя общеобразовательная школа №10 г. Бора</v>
          </cell>
        </row>
        <row r="493">
          <cell r="B493" t="str">
            <v>144009; МОУ средняя общеобразовательная школа №11</v>
          </cell>
        </row>
        <row r="494">
          <cell r="B494" t="str">
            <v>144010; МОУ средняя общеобразовательная школа №12</v>
          </cell>
        </row>
        <row r="495">
          <cell r="B495" t="str">
            <v>144013; МОУ средняя общеобразовательная школа №22</v>
          </cell>
        </row>
        <row r="496">
          <cell r="B496" t="str">
            <v>144014; МОУ Октябрьская средняя общеобразовательная школа</v>
          </cell>
        </row>
        <row r="497">
          <cell r="B497" t="str">
            <v>144015; МОУ Затонская средняя общеобразовательная школа</v>
          </cell>
        </row>
        <row r="498">
          <cell r="B498" t="str">
            <v>144016; МОУ Большепикинская средняя общеобразовательная школа</v>
          </cell>
        </row>
        <row r="499">
          <cell r="B499" t="str">
            <v>144017; МОУ Большеорловская средняя общеобразовательная школа</v>
          </cell>
        </row>
        <row r="500">
          <cell r="B500" t="str">
            <v>144018; МОУ Каликинская средняя общеобразовательная школа</v>
          </cell>
        </row>
        <row r="501">
          <cell r="B501" t="str">
            <v>144019; МОУ Кантауровская средняя общеобразовательная школа</v>
          </cell>
        </row>
        <row r="502">
          <cell r="B502" t="str">
            <v>144020; МОУ Краснослободская средняя общеобразовательная школа</v>
          </cell>
        </row>
        <row r="503">
          <cell r="B503" t="str">
            <v>144021; МОУ Линдовская средняя общеобразовательная школа</v>
          </cell>
        </row>
        <row r="504">
          <cell r="B504" t="str">
            <v>144022; МОУ Останкинская средняя общеобразовательная школа</v>
          </cell>
        </row>
        <row r="505">
          <cell r="B505" t="str">
            <v>144023; МОУ Плотинковская средняя общеобразовательная школа</v>
          </cell>
        </row>
        <row r="506">
          <cell r="B506" t="str">
            <v>144024; МОУ Редькинская средняя общеобразовательная школа</v>
          </cell>
        </row>
        <row r="507">
          <cell r="B507" t="str">
            <v>144025; МОУ Рустайская средняя общеобразовательная школа</v>
          </cell>
        </row>
        <row r="508">
          <cell r="B508" t="str">
            <v>144026; МОУ Совхозская средняя общеобразовательная школа</v>
          </cell>
        </row>
        <row r="509">
          <cell r="B509" t="str">
            <v>144027; МОУ Чистопольская средняя общеобразовательная школа</v>
          </cell>
        </row>
        <row r="510">
          <cell r="B510" t="str">
            <v>144028; МОУ лицей г.Бор</v>
          </cell>
        </row>
        <row r="511">
          <cell r="B511" t="str">
            <v>144029; МОУ открытая (сменная) общеобразовательная школа</v>
          </cell>
        </row>
        <row r="512">
          <cell r="B512" t="str">
            <v> 145 г.Выкса</v>
          </cell>
        </row>
        <row r="513">
          <cell r="B513" t="str">
            <v>145001; МОУ средняя общеобразовательная школа №3</v>
          </cell>
        </row>
        <row r="514">
          <cell r="B514" t="str">
            <v>145002; МОУ средняя общеобразовательная школа №4</v>
          </cell>
        </row>
        <row r="515">
          <cell r="B515" t="str">
            <v>145003; МОУ средняя общеобразовательная школа №6</v>
          </cell>
        </row>
        <row r="516">
          <cell r="B516" t="str">
            <v>145004; МОУ средняя общеобразовательная школа №8</v>
          </cell>
        </row>
        <row r="517">
          <cell r="B517" t="str">
            <v>145005; МОУ средняя общеобразовательная школа №9</v>
          </cell>
        </row>
        <row r="518">
          <cell r="B518" t="str">
            <v>145006; МОУ средняя общеобразовательная школа №11</v>
          </cell>
        </row>
        <row r="519">
          <cell r="B519" t="str">
            <v>145007; МОУ средняя общеобразовательная школа №12</v>
          </cell>
        </row>
        <row r="520">
          <cell r="B520" t="str">
            <v>145008; МОУ Туртапинская средняя общеобразовательная школа</v>
          </cell>
        </row>
        <row r="521">
          <cell r="B521" t="str">
            <v>145009; МОУ Досчатинская средняя общеобразовательная школа</v>
          </cell>
        </row>
        <row r="522">
          <cell r="B522" t="str">
            <v>145010; МОУ Новская средняя общеобразовательная школа</v>
          </cell>
        </row>
        <row r="523">
          <cell r="B523" t="str">
            <v>145011; МОУ Шиморская средняя общеобразовательная школа</v>
          </cell>
        </row>
        <row r="524">
          <cell r="B524" t="str">
            <v>145012; МОУ Вильская средняя общеобразовательная школа</v>
          </cell>
        </row>
        <row r="525">
          <cell r="B525" t="str">
            <v>145013; МОУ Мотмосская средняя общеобразовательная школа</v>
          </cell>
        </row>
        <row r="526">
          <cell r="B526" t="str">
            <v>145015; МОУ средняя общеобразовательная школа п.Дружба</v>
          </cell>
        </row>
        <row r="527">
          <cell r="B527" t="str">
            <v>145016; МОУ Нижневерейская средняя общеобразовательная школа</v>
          </cell>
        </row>
        <row r="528">
          <cell r="B528" t="str">
            <v>145018; МОУ гимназия №14</v>
          </cell>
        </row>
        <row r="529">
          <cell r="B529" t="str">
            <v>145019; МОУ вечерняя средняя общеобразовательная школа </v>
          </cell>
        </row>
        <row r="530">
          <cell r="B530" t="str">
            <v> 146 г.Городец </v>
          </cell>
        </row>
        <row r="531">
          <cell r="B531" t="str">
            <v>146001; МОУ средняя общеобразовательная школа №1</v>
          </cell>
        </row>
        <row r="532">
          <cell r="B532" t="str">
            <v>146002; МОУ средняя общеобразовательная школа №2</v>
          </cell>
        </row>
        <row r="533">
          <cell r="B533" t="str">
            <v>146003; МОУ средняя общеобразовательная школа №3</v>
          </cell>
        </row>
        <row r="534">
          <cell r="B534" t="str">
            <v>146004; МОУ средняя общеобразовательная школа №4</v>
          </cell>
        </row>
        <row r="535">
          <cell r="B535" t="str">
            <v>146005; МОУ средняя общеобразовательная школа №5</v>
          </cell>
        </row>
        <row r="536">
          <cell r="B536" t="str">
            <v>146006; МОУ средняя общеобразовательная школа №6</v>
          </cell>
        </row>
        <row r="537">
          <cell r="B537" t="str">
            <v>146007; МОУ средняя общеобразовательная школа №7 имени Героя России Крупинова А.А.</v>
          </cell>
        </row>
        <row r="538">
          <cell r="B538" t="str">
            <v>146008; МОУ средняя общеобразовательная школа №8</v>
          </cell>
        </row>
        <row r="539">
          <cell r="B539" t="str">
            <v>146009; МОУ средняя общеобразовательная школа № 15 г. Заволжье</v>
          </cell>
        </row>
        <row r="540">
          <cell r="B540" t="str">
            <v>146010; МОУ средняя общеобразовательная школа №17</v>
          </cell>
        </row>
        <row r="541">
          <cell r="B541" t="str">
            <v>146011; МОУ средняя общеобразовательная школа №18</v>
          </cell>
        </row>
        <row r="542">
          <cell r="B542" t="str">
            <v>146012; МОУ Бриляковская средняя общеобразовательная школа</v>
          </cell>
        </row>
        <row r="543">
          <cell r="B543" t="str">
            <v>146013; МОУ Воронинская средняя общеобразовательная школа имени кавалера ордена Мужества Юрия Ивановича Первушина</v>
          </cell>
        </row>
        <row r="544">
          <cell r="B544" t="str">
            <v>146014; МОУ Зиняковская средняя общеобразовательная школа</v>
          </cell>
        </row>
        <row r="545">
          <cell r="B545" t="str">
            <v>146015; МОУ Ильинская средняя общеобразовательная школа</v>
          </cell>
        </row>
        <row r="546">
          <cell r="B546" t="str">
            <v>146016; МОУ Ковригинская средняя общеобразовательная школа</v>
          </cell>
        </row>
        <row r="547">
          <cell r="B547" t="str">
            <v>146017; МОУ Серковская средняя общеобразовательная школа имени Снегирева В.А.</v>
          </cell>
        </row>
        <row r="548">
          <cell r="B548" t="str">
            <v>146018; МОУ Смиркинская средняя общеобразовательная школа</v>
          </cell>
        </row>
        <row r="549">
          <cell r="B549" t="str">
            <v>146019; МОУ Смольковская средняя общеобразовательная школа</v>
          </cell>
        </row>
        <row r="550">
          <cell r="B550" t="str">
            <v>146020; МОУ Строчковская средняя общеобразовательная школа</v>
          </cell>
        </row>
        <row r="551">
          <cell r="B551" t="str">
            <v>146021; МОУ Тимирязевская средняя общеобразовательная школа</v>
          </cell>
        </row>
        <row r="552">
          <cell r="B552" t="str">
            <v>146022; МОУ средняя общеобразовательная школа №19 с углубленным изучением отдельных предметов</v>
          </cell>
        </row>
        <row r="553">
          <cell r="B553" t="str">
            <v>146023; МОУ Федуринская средняя общеобразовательная школа</v>
          </cell>
        </row>
        <row r="554">
          <cell r="B554" t="str">
            <v>146024; МОУ вечерняя средняя общеобразовательная школа №1</v>
          </cell>
        </row>
        <row r="555">
          <cell r="B555" t="str">
            <v>146025; МОУ вечерняя средняя общеобразовательная школа №2</v>
          </cell>
        </row>
        <row r="556">
          <cell r="B556" t="str">
            <v> 147 г.Дзержинск </v>
          </cell>
        </row>
        <row r="557">
          <cell r="B557" t="str">
            <v>147001; МОУ средняя общеобразовательная школа №1</v>
          </cell>
        </row>
        <row r="558">
          <cell r="B558" t="str">
            <v>147002; МОУ средняя общеобразовательная школа №2 с углубленным изучением предметов физико-математического цикла</v>
          </cell>
        </row>
        <row r="559">
          <cell r="B559" t="str">
            <v>147003; МОУ средняя общеобразовательная школа №3</v>
          </cell>
        </row>
        <row r="560">
          <cell r="B560" t="str">
            <v>147004; МОУ средняя общеобразовательная школа №4</v>
          </cell>
        </row>
        <row r="561">
          <cell r="B561" t="str">
            <v>147005; МОУ средняя общеобразовательная школа №5</v>
          </cell>
        </row>
        <row r="562">
          <cell r="B562" t="str">
            <v>147006; МОУ средняя общеобразовательная школа №6</v>
          </cell>
        </row>
        <row r="563">
          <cell r="B563" t="str">
            <v>147007; МОУ средняя общеобразовательная школа №7</v>
          </cell>
        </row>
        <row r="564">
          <cell r="B564" t="str">
            <v>147008; МОУ средняя общеобразовательная школа №70</v>
          </cell>
        </row>
        <row r="565">
          <cell r="B565" t="str">
            <v>147009; МОУ средняя общеобразовательная школа №9</v>
          </cell>
        </row>
        <row r="566">
          <cell r="B566" t="str">
            <v>147010; МОУ средняя общеобразовательная школа №10</v>
          </cell>
        </row>
        <row r="567">
          <cell r="B567" t="str">
            <v>147012; МОУ средняя общеобразовательная школа №12</v>
          </cell>
        </row>
        <row r="568">
          <cell r="B568" t="str">
            <v>147013; МОУ средняя общеобразовательная школа №13</v>
          </cell>
        </row>
        <row r="569">
          <cell r="B569" t="str">
            <v>147014; МОУ средняя общеобразовательная школа №14</v>
          </cell>
        </row>
        <row r="570">
          <cell r="B570" t="str">
            <v>147015; НЧОУ средняя общеобразовательная школа им. Н.И. Лобачевского</v>
          </cell>
        </row>
        <row r="571">
          <cell r="B571" t="str">
            <v>147016; МОУ средняя общеобразовательная школа №16</v>
          </cell>
        </row>
        <row r="572">
          <cell r="B572" t="str">
            <v>147017; МОУ средняя общеобразовательная школа №17</v>
          </cell>
        </row>
        <row r="573">
          <cell r="B573" t="str">
            <v>147018; МОУ средняя общеобразовательная школа №18</v>
          </cell>
        </row>
        <row r="574">
          <cell r="B574" t="str">
            <v>147019; МОУ средняя общеобразовательная школа №71</v>
          </cell>
        </row>
        <row r="575">
          <cell r="B575" t="str">
            <v>147020; МОУ средняя общеобразовательная школа №20</v>
          </cell>
        </row>
        <row r="576">
          <cell r="B576" t="str">
            <v>147021; МОУ средняя общеобразовательная школа №21</v>
          </cell>
        </row>
        <row r="577">
          <cell r="B577" t="str">
            <v>147022; МОУ средняя общеобразовательная школа № 22 с углубленным изучением французского языка</v>
          </cell>
        </row>
        <row r="578">
          <cell r="B578" t="str">
            <v>147023; МОУ средняя общеобразовательная школа №23</v>
          </cell>
        </row>
        <row r="579">
          <cell r="B579" t="str">
            <v>147025; МОУ средняя общеобразовательная школа №25</v>
          </cell>
        </row>
        <row r="580">
          <cell r="B580" t="str">
            <v>147026; МОУ средняя общеобразовательная школа №26</v>
          </cell>
        </row>
        <row r="581">
          <cell r="B581" t="str">
            <v>147027; МОУ средняя общеобразовательная школа №27</v>
          </cell>
        </row>
        <row r="582">
          <cell r="B582" t="str">
            <v>147028; МОУ средняя общеобразовательная школа №15</v>
          </cell>
        </row>
        <row r="583">
          <cell r="B583" t="str">
            <v>147029; МОУ средняя общеобразовательная школа №29</v>
          </cell>
        </row>
        <row r="584">
          <cell r="B584" t="str">
            <v>147030; МОУ средняя общеобразовательная школа №30</v>
          </cell>
        </row>
        <row r="585">
          <cell r="B585" t="str">
            <v>147031; МОУ средняя общеобразовательная школа №68</v>
          </cell>
        </row>
        <row r="586">
          <cell r="B586" t="str">
            <v>147032; МОУ средняя общеобразовательная школа №32</v>
          </cell>
        </row>
        <row r="587">
          <cell r="B587" t="str">
            <v>147033; МОУ средняя общеобразовательная школа №33</v>
          </cell>
        </row>
        <row r="588">
          <cell r="B588" t="str">
            <v>147034; МОУ средняя общеобразовательная школа №34</v>
          </cell>
        </row>
        <row r="589">
          <cell r="B589" t="str">
            <v>147035; МОУ средняя общеобразовательная школа №35</v>
          </cell>
        </row>
        <row r="590">
          <cell r="B590" t="str">
            <v>147036; МОУ средняя общеобразовательная школа №36</v>
          </cell>
        </row>
        <row r="591">
          <cell r="B591" t="str">
            <v>147037; МОУ средняя общеобразовательная школа №37</v>
          </cell>
        </row>
        <row r="592">
          <cell r="B592" t="str">
            <v>147038; МОУ гимназия №38</v>
          </cell>
        </row>
        <row r="593">
          <cell r="B593" t="str">
            <v>147039; МОУ средняя общеобразовательная школа №39</v>
          </cell>
        </row>
        <row r="594">
          <cell r="B594" t="str">
            <v>147040; МОУ средняя общеобразовательная школа № 40</v>
          </cell>
        </row>
        <row r="595">
          <cell r="B595" t="str">
            <v>147041; МОУ вечерняя (сменная) общеобразовательная школа  № 9</v>
          </cell>
        </row>
        <row r="596">
          <cell r="B596" t="str">
            <v> 148 г.Кстово </v>
          </cell>
        </row>
        <row r="597">
          <cell r="B597" t="str">
            <v>148001; МОУ средняя общеобразовательная школа № 1</v>
          </cell>
        </row>
        <row r="598">
          <cell r="B598" t="str">
            <v>148002; МОУ средняя общеобразовательная школа №2</v>
          </cell>
        </row>
        <row r="599">
          <cell r="B599" t="str">
            <v>148003; МОУ средняя общеобразовательная школа №3 с углубленным изучением отдельных предметов</v>
          </cell>
        </row>
        <row r="600">
          <cell r="B600" t="str">
            <v>148004; МОУ средняя общеобразовательная школа №5</v>
          </cell>
        </row>
        <row r="601">
          <cell r="B601" t="str">
            <v>148005; МОУ средняя общеобразовательная школа №6</v>
          </cell>
        </row>
        <row r="602">
          <cell r="B602" t="str">
            <v>148006; МОУ средняя общеобразовательная школа д.Афонино</v>
          </cell>
        </row>
        <row r="603">
          <cell r="B603" t="str">
            <v>148007; МОУ средняя общеобразовательная школа с.Безводное</v>
          </cell>
        </row>
        <row r="604">
          <cell r="B604" t="str">
            <v>148008; МОУ средняя общеобразовательная школа с.Ближнее Борисово</v>
          </cell>
        </row>
        <row r="605">
          <cell r="B605" t="str">
            <v>148009; МОУ средняя общеобразовательная школа с.Большое Мокрое</v>
          </cell>
        </row>
        <row r="606">
          <cell r="B606" t="str">
            <v>148010; МОУ средняя общеобразовательная школа п.Ждановский</v>
          </cell>
        </row>
        <row r="607">
          <cell r="B607" t="str">
            <v>148011; МОУ Запрудновская средняя общеобразовательная школа</v>
          </cell>
        </row>
        <row r="608">
          <cell r="B608" t="str">
            <v>148012; МОУ средняя общеобразовательная школа п.Стан-Шелокша</v>
          </cell>
        </row>
        <row r="609">
          <cell r="B609" t="str">
            <v>148013; МОУ средняя общеобразовательная школа с.Подлесово</v>
          </cell>
        </row>
        <row r="610">
          <cell r="B610" t="str">
            <v>148014; МОУ средняя общеобразовательная школа с.Прокошево</v>
          </cell>
        </row>
        <row r="611">
          <cell r="B611" t="str">
            <v>148015; МОУ средняя общеобразовательная школа с.Работки</v>
          </cell>
        </row>
        <row r="612">
          <cell r="B612" t="str">
            <v>148016; МОУ средняя общеобразовательная школа п.Селекция</v>
          </cell>
        </row>
        <row r="613">
          <cell r="B613" t="str">
            <v>148017; МОУ средняя общеобразовательная школа с. Новоликеево</v>
          </cell>
        </row>
        <row r="614">
          <cell r="B614" t="str">
            <v>148018; МОУ средняя общеобразовательная школа с.Чернуха</v>
          </cell>
        </row>
        <row r="615">
          <cell r="B615" t="str">
            <v>148019; МОУ Чернышихинская средняя общеобразовательная школа им.Героя Советского Союза Чернова И.Н.</v>
          </cell>
        </row>
        <row r="616">
          <cell r="B616" t="str">
            <v>148020; МОУ гимназия №4</v>
          </cell>
        </row>
        <row r="617">
          <cell r="B617" t="str">
            <v>148021; МОУ лицей №7</v>
          </cell>
        </row>
        <row r="618">
          <cell r="B618" t="str">
            <v>148022; МОУ средняя общеобразовательная школа №8 с углубленным изучением отдельных предметов</v>
          </cell>
        </row>
        <row r="619">
          <cell r="B619" t="str">
            <v>148023; МОУ вечерняя средняя общеобразовательная школа</v>
          </cell>
        </row>
        <row r="620">
          <cell r="B620" t="str">
            <v>149 Кулебакский район</v>
          </cell>
        </row>
        <row r="621">
          <cell r="B621" t="str">
            <v>149001; МОУ средняя общеобразовательная школа №1</v>
          </cell>
        </row>
        <row r="622">
          <cell r="B622" t="str">
            <v>149002; МОУ средняя общеобразовательная школа №3</v>
          </cell>
        </row>
        <row r="623">
          <cell r="B623" t="str">
            <v>149003; МОУ средняя общеобразовательная школа №6 имени Героя Российской Федерации Морева И.А.</v>
          </cell>
        </row>
        <row r="624">
          <cell r="B624" t="str">
            <v>149004; МОУ средняя общеобразовательная школа №7</v>
          </cell>
        </row>
        <row r="625">
          <cell r="B625" t="str">
            <v>149006; МОУ средняя общеобразовательная школа №9</v>
          </cell>
        </row>
        <row r="626">
          <cell r="B626" t="str">
            <v>149007; МОУ средняя общеобразовательная школа №10</v>
          </cell>
        </row>
        <row r="627">
          <cell r="B627" t="str">
            <v>149008; МОУ Мурзицкая средняя общеобразовательная школа</v>
          </cell>
        </row>
        <row r="628">
          <cell r="B628" t="str">
            <v>149009; МОУ Саваслейская средняя общеобразовательная школа</v>
          </cell>
        </row>
        <row r="629">
          <cell r="B629" t="str">
            <v>149010; МОУ Гремячевская  средняя общеобразовательная школа</v>
          </cell>
        </row>
        <row r="630">
          <cell r="B630" t="str">
            <v>149012; МОУ Тепловская средняя общеобразовательная школа</v>
          </cell>
        </row>
        <row r="631">
          <cell r="B631" t="str">
            <v>149013; МОУ Ломовская средняя общеобразовательная школа</v>
          </cell>
        </row>
        <row r="632">
          <cell r="B632" t="str">
            <v>149014; МОУ Велетьминская средняя общеобразовательная школа</v>
          </cell>
        </row>
        <row r="633">
          <cell r="B633" t="str">
            <v>149017; МОУ вечерняя средняя общеобразовательная школа</v>
          </cell>
        </row>
        <row r="634">
          <cell r="B634" t="str">
            <v>150 г.Павлово</v>
          </cell>
        </row>
        <row r="635">
          <cell r="B635" t="str">
            <v>150001; МОУ  средняя общеобразовательная школа №3 г.Павлово</v>
          </cell>
        </row>
        <row r="636">
          <cell r="B636" t="str">
            <v>150002; МОУ  средняя общеобразовательная школа №5 г.Павлово</v>
          </cell>
        </row>
        <row r="637">
          <cell r="B637" t="str">
            <v>150003; МОУ  средняя общеобразовательная школа №7 г.Павлово</v>
          </cell>
        </row>
        <row r="638">
          <cell r="B638" t="str">
            <v>150004; МОУ  средняя общеобразовательная школа №10 г.Павлово</v>
          </cell>
        </row>
        <row r="639">
          <cell r="B639" t="str">
            <v>150005; МОУ  средняя общеобразовательная школа №11 г.Павлово</v>
          </cell>
        </row>
        <row r="640">
          <cell r="B640" t="str">
            <v>150006; МОУ  средняя общеобразовательная школа №16 г.Павлово</v>
          </cell>
        </row>
        <row r="641">
          <cell r="B641" t="str">
            <v>150007; МОУ  средняя общеобразовательная школа №1 г.Ворсма</v>
          </cell>
        </row>
        <row r="642">
          <cell r="B642" t="str">
            <v>150008; МОУ  средняя общеобразовательная школа №2 г.Ворсма</v>
          </cell>
        </row>
        <row r="643">
          <cell r="B643" t="str">
            <v>150009; МОУ  средняя общеобразовательная школа с.Грудцыно</v>
          </cell>
        </row>
        <row r="644">
          <cell r="B644" t="str">
            <v>150010; МОУ  средняя общеобразовательная школа №1 г.Горбатов</v>
          </cell>
        </row>
        <row r="645">
          <cell r="B645" t="str">
            <v>150011; МОУ  средняя общеобразовательная школа с.Таремское</v>
          </cell>
        </row>
        <row r="646">
          <cell r="B646" t="str">
            <v>150012; МОУ  средняя общеобразовательная школа №1 р.п.Тумботино</v>
          </cell>
        </row>
        <row r="647">
          <cell r="B647" t="str">
            <v>150013; МОУ  средняя общеобразовательная школа №2 р.п.Тумботино</v>
          </cell>
        </row>
        <row r="648">
          <cell r="B648" t="str">
            <v>150015; МОУ Ясенецкая средняя общеобразовательная школа</v>
          </cell>
        </row>
        <row r="649">
          <cell r="B649" t="str">
            <v>150016; МОУ  средняя общеобразовательная школа №1 г.Павлово</v>
          </cell>
        </row>
        <row r="650">
          <cell r="B650" t="str">
            <v>150017; МОУ  средняя общеобразовательная школа №6 г.Павлово</v>
          </cell>
        </row>
        <row r="651">
          <cell r="B651" t="str">
            <v>150018; МОУ  средняя общеобразовательная школа №9 с углубленным изучением отдельных предметов г.Павлово</v>
          </cell>
        </row>
        <row r="652">
          <cell r="B652" t="str">
            <v>150019; МОУ вечерняя (сменная) общеобразовательная школа №1</v>
          </cell>
        </row>
        <row r="653">
          <cell r="B653" t="str">
            <v>151 г.Саров </v>
          </cell>
        </row>
        <row r="654">
          <cell r="B654" t="str">
            <v>151001; МОУ средняя общеобразовательная школа №1</v>
          </cell>
        </row>
        <row r="655">
          <cell r="B655" t="str">
            <v>151002; МОУ средняя общеобразовательная школа №5</v>
          </cell>
        </row>
        <row r="656">
          <cell r="B656" t="str">
            <v>151004; МОУ средняя общеобразовательная школа №7</v>
          </cell>
        </row>
        <row r="657">
          <cell r="B657" t="str">
            <v>151005; МОУ средняя общеобразовательная школа №10</v>
          </cell>
        </row>
        <row r="658">
          <cell r="B658" t="str">
            <v>151007; МОУ средняя общеобразовательная школа №12</v>
          </cell>
        </row>
        <row r="659">
          <cell r="B659" t="str">
            <v>151012; МОУ средняя общеобразовательная школа №19</v>
          </cell>
        </row>
        <row r="660">
          <cell r="B660" t="str">
            <v>151013; МОУ средняя общеобразовательная школа №20</v>
          </cell>
        </row>
        <row r="661">
          <cell r="B661" t="str">
            <v>151014; МОУ лицей №3</v>
          </cell>
        </row>
        <row r="662">
          <cell r="B662" t="str">
            <v>151015; МОУ лицей №15</v>
          </cell>
        </row>
        <row r="663">
          <cell r="B663" t="str">
            <v>151016; МОУ гимназия №2</v>
          </cell>
        </row>
        <row r="664">
          <cell r="B664" t="str">
            <v>151017; МОУ школа-интернат среднего (полного) общего образования №1</v>
          </cell>
        </row>
        <row r="665">
          <cell r="B665" t="str">
            <v>151018; МОУ Центр образования</v>
          </cell>
        </row>
        <row r="666">
          <cell r="B666" t="str">
            <v>151022; МОУ средняя общеобразовательная школа № 11</v>
          </cell>
        </row>
        <row r="667">
          <cell r="B667" t="str">
            <v>151023; МОУ средняя общеобразовательная школа № 13</v>
          </cell>
        </row>
        <row r="668">
          <cell r="B668" t="str">
            <v>151024; МОУ средняя общеобразовательная школа № 14</v>
          </cell>
        </row>
        <row r="669">
          <cell r="B669" t="str">
            <v>151025; МОУ средняя общеобразовательная школа № 16</v>
          </cell>
        </row>
        <row r="670">
          <cell r="B670" t="str">
            <v>151026; МОУ средняя общеобразовательная школа № 17</v>
          </cell>
        </row>
        <row r="671">
          <cell r="B671" t="str">
            <v>152 Автозаводский район Нижнего Новгорода</v>
          </cell>
        </row>
        <row r="672">
          <cell r="B672" t="str">
            <v>152001; МОУ лицей №36</v>
          </cell>
        </row>
        <row r="673">
          <cell r="B673" t="str">
            <v>152002; МОУ лицей №165 имени 65-летия ГАЗ</v>
          </cell>
        </row>
        <row r="674">
          <cell r="B674" t="str">
            <v>152003; МОУ средняя общеобразовательная школа №5</v>
          </cell>
        </row>
        <row r="675">
          <cell r="B675" t="str">
            <v>152004; МОУ средняя общеобразовательная школа №6</v>
          </cell>
        </row>
        <row r="676">
          <cell r="B676" t="str">
            <v>152005; МОУ средняя общеобразовательная школа №15</v>
          </cell>
        </row>
        <row r="677">
          <cell r="B677" t="str">
            <v>152006; МОУ средняя общеобразовательная школа №20</v>
          </cell>
        </row>
        <row r="678">
          <cell r="B678" t="str">
            <v>152007; МОУ средняя общеобразовательная школа №37</v>
          </cell>
        </row>
        <row r="679">
          <cell r="B679" t="str">
            <v>152008; МОУ средняя общеобразовательная школа №43</v>
          </cell>
        </row>
        <row r="680">
          <cell r="B680" t="str">
            <v>152009; МОУ средняя общеобразовательная школа №58</v>
          </cell>
        </row>
        <row r="681">
          <cell r="B681" t="str">
            <v>152010; МОУ средняя общеобразовательная школа №59</v>
          </cell>
        </row>
        <row r="682">
          <cell r="B682" t="str">
            <v>152011; МОУ средняя общеобразовательная школа №105</v>
          </cell>
        </row>
        <row r="683">
          <cell r="B683" t="str">
            <v>152012; МОУ средняя общеобразовательная школа №111</v>
          </cell>
        </row>
        <row r="684">
          <cell r="B684" t="str">
            <v>152013; МОУ средняя общеобразовательная школа №114</v>
          </cell>
        </row>
        <row r="685">
          <cell r="B685" t="str">
            <v>152014; МОУ средняя общеобразовательная школа №124</v>
          </cell>
        </row>
        <row r="686">
          <cell r="B686" t="str">
            <v>152015; МОУ средняя общеобразовательная школа №125</v>
          </cell>
        </row>
        <row r="687">
          <cell r="B687" t="str">
            <v>152016; МОУ средняя общеобразовательная школа №127</v>
          </cell>
        </row>
        <row r="688">
          <cell r="B688" t="str">
            <v>152017; МОУ средняя общеобразовательная школа №128</v>
          </cell>
        </row>
        <row r="689">
          <cell r="B689" t="str">
            <v>152018; МОУ средняя общеобразовательная школа №129</v>
          </cell>
        </row>
        <row r="690">
          <cell r="B690" t="str">
            <v>152019; МОУ средняя общеобразовательная школа №130</v>
          </cell>
        </row>
        <row r="691">
          <cell r="B691" t="str">
            <v>152020; МОУ средняя общеобразовательная школа №133</v>
          </cell>
        </row>
        <row r="692">
          <cell r="B692" t="str">
            <v>152021; МОУ средняя общеобразовательная школа с углубленным изучением отдельных предметов №136</v>
          </cell>
        </row>
        <row r="693">
          <cell r="B693" t="str">
            <v>152022; МОУ средняя общеобразовательная школа № 137</v>
          </cell>
        </row>
        <row r="694">
          <cell r="B694" t="str">
            <v>152023; МОУ средняя общеобразовательная школа №144</v>
          </cell>
        </row>
        <row r="695">
          <cell r="B695" t="str">
            <v>152024; МОУ средняя общеобразовательная школа №145</v>
          </cell>
        </row>
        <row r="696">
          <cell r="B696" t="str">
            <v>152025; МОУ средняя общеобразовательная школа №161</v>
          </cell>
        </row>
        <row r="697">
          <cell r="B697" t="str">
            <v>152026; МОУ средняя общеобразовательная школа №169</v>
          </cell>
        </row>
        <row r="698">
          <cell r="B698" t="str">
            <v>152027; МОУ средняя общеобразовательная школа №170</v>
          </cell>
        </row>
        <row r="699">
          <cell r="B699" t="str">
            <v>152028; МОУ средняя общеобразовательная школа №171</v>
          </cell>
        </row>
        <row r="700">
          <cell r="B700" t="str">
            <v>152029; МОУ средняя общеобразовательная школа №179</v>
          </cell>
        </row>
        <row r="701">
          <cell r="B701" t="str">
            <v>152030; МОУ средняя общеобразовательная школа №190</v>
          </cell>
        </row>
        <row r="702">
          <cell r="B702" t="str">
            <v>152031; МОУ средняя общеобразовательная школа №12 с углубленным изучением отдельных предметов имени Е.П.Шнитникова</v>
          </cell>
        </row>
        <row r="703">
          <cell r="B703" t="str">
            <v>152032; МОУ средняя общеобразовательная школа №63 с углубленным изучением отдельных предметов</v>
          </cell>
        </row>
        <row r="704">
          <cell r="B704" t="str">
            <v>152033; МОУ средняя общеобразовательная школа №119 с углубленным изучением отдельных предметов</v>
          </cell>
        </row>
        <row r="705">
          <cell r="B705" t="str">
            <v>152034; МОУ средняя общеобразовательная школа №126 с углубленным изучением английского языка</v>
          </cell>
        </row>
        <row r="706">
          <cell r="B706" t="str">
            <v>152035; МОУ вечерняя (сменная) общеобразовательная школа №1</v>
          </cell>
        </row>
        <row r="707">
          <cell r="B707" t="str">
            <v>152036; МОУ вечерняя (сменная) общеобразовательная школа №30</v>
          </cell>
        </row>
        <row r="708">
          <cell r="B708" t="str">
            <v>153 Канавинский район г.Н.Новгорода</v>
          </cell>
        </row>
        <row r="709">
          <cell r="B709" t="str">
            <v>153001; МОУ средняя общеобразовательная школа №51</v>
          </cell>
        </row>
        <row r="710">
          <cell r="B710" t="str">
            <v>153002; МОУ средняя общеобразовательная школа №52</v>
          </cell>
        </row>
        <row r="711">
          <cell r="B711" t="str">
            <v>153003; МОУ средняя общеобразовательная школа №55</v>
          </cell>
        </row>
        <row r="712">
          <cell r="B712" t="str">
            <v>153004; МОУ средняя общеобразовательная школа №75</v>
          </cell>
        </row>
        <row r="713">
          <cell r="B713" t="str">
            <v>153005; МОУ средняя общеобразовательная школа №96</v>
          </cell>
        </row>
        <row r="714">
          <cell r="B714" t="str">
            <v>153006; МОУ средняя общеобразовательная школа №98</v>
          </cell>
        </row>
        <row r="715">
          <cell r="B715" t="str">
            <v>153007; МОУ средняя общеобразовательная школа №109</v>
          </cell>
        </row>
        <row r="716">
          <cell r="B716" t="str">
            <v>153008; МОУ средняя общеобразовательная школа №110</v>
          </cell>
        </row>
        <row r="717">
          <cell r="B717" t="str">
            <v>153009; МОУ средняя общеобразовательная школа №121</v>
          </cell>
        </row>
        <row r="718">
          <cell r="B718" t="str">
            <v>153010; МОУ средняя общеобразовательная школа №143</v>
          </cell>
        </row>
        <row r="719">
          <cell r="B719" t="str">
            <v>153012; МОУ средняя общеобразовательная школа №167</v>
          </cell>
        </row>
        <row r="720">
          <cell r="B720" t="str">
            <v>153013; МОУ средняя общеобразовательная школа №176</v>
          </cell>
        </row>
        <row r="721">
          <cell r="B721" t="str">
            <v>153014; МОУ средняя общеобразовательная школа №181</v>
          </cell>
        </row>
        <row r="722">
          <cell r="B722" t="str">
            <v>153015; МОУ  средняя общеобразовательная школа №168 с углубленным изучением отдельных предметов имени И.И.Лабузы</v>
          </cell>
        </row>
        <row r="723">
          <cell r="B723" t="str">
            <v>153016; МОУ гимназия №2</v>
          </cell>
        </row>
        <row r="724">
          <cell r="B724" t="str">
            <v>153017; МОУ гимназия №50</v>
          </cell>
        </row>
        <row r="725">
          <cell r="B725" t="str">
            <v>153018; МОУ средняя общеобразовательная  школа   №41</v>
          </cell>
        </row>
        <row r="726">
          <cell r="B726" t="str">
            <v>153019; МОУ Центр образования   Канавинского района</v>
          </cell>
        </row>
        <row r="727">
          <cell r="B727" t="str">
            <v>153021; МОУ вечерняя (сменная) общеобразовательная школа  №38 при Федеральном государственном учреждении  ``Исправительная  колония №5 Главного  управления Федеральной  службы исполнения наказаний  по Нижегородской области``</v>
          </cell>
        </row>
        <row r="728">
          <cell r="B728" t="str">
            <v> 154 Ленинский район г.Н.Новгорода</v>
          </cell>
        </row>
        <row r="729">
          <cell r="B729" t="str">
            <v>154001; МОУ средняя общеобразовательная школа №60</v>
          </cell>
        </row>
        <row r="730">
          <cell r="B730" t="str">
            <v>154002; МОУ средняя общеобразовательная школа №62</v>
          </cell>
        </row>
        <row r="731">
          <cell r="B731" t="str">
            <v>154003; МОУ средняя общеобразовательная школа №72</v>
          </cell>
        </row>
        <row r="732">
          <cell r="B732" t="str">
            <v>154004; МОУ средняя общеобразовательная школа №94</v>
          </cell>
        </row>
        <row r="733">
          <cell r="B733" t="str">
            <v>154005; МОУ средняя общеобразовательная школа №97</v>
          </cell>
        </row>
        <row r="734">
          <cell r="B734" t="str">
            <v>154006; МОУ средняя общеобразовательная школа №99</v>
          </cell>
        </row>
        <row r="735">
          <cell r="B735" t="str">
            <v>154007; МОУ средняя общеобразовательная школа №100 с углубленным изучением отдельных предметов</v>
          </cell>
        </row>
        <row r="736">
          <cell r="B736" t="str">
            <v>154008; МОУ средняя общеобразовательная школа №106</v>
          </cell>
        </row>
        <row r="737">
          <cell r="B737" t="str">
            <v>154009; МОУ средняя общеобразовательная школа №120</v>
          </cell>
        </row>
        <row r="738">
          <cell r="B738" t="str">
            <v>154010; МОУ средняя общеобразовательная школа №123</v>
          </cell>
        </row>
        <row r="739">
          <cell r="B739" t="str">
            <v>154011; МОУ средняя общеобразовательная школа №138</v>
          </cell>
        </row>
        <row r="740">
          <cell r="B740" t="str">
            <v>154012; МОУ средняя общеобразовательная школа №148</v>
          </cell>
        </row>
        <row r="741">
          <cell r="B741" t="str">
            <v>154013; МОУ средняя общеобразовательная школа №160</v>
          </cell>
        </row>
        <row r="742">
          <cell r="B742" t="str">
            <v>154014; МОУ средняя общеобразовательная школа №175</v>
          </cell>
        </row>
        <row r="743">
          <cell r="B743" t="str">
            <v>154015; МОУ средняя общеобразовательная школа №177</v>
          </cell>
        </row>
        <row r="744">
          <cell r="B744" t="str">
            <v>154016; МОУ средняя общеобразовательная школа №182</v>
          </cell>
        </row>
        <row r="745">
          <cell r="B745" t="str">
            <v>154017; МОУ гимназия №184</v>
          </cell>
        </row>
        <row r="746">
          <cell r="B746" t="str">
            <v>154018; МОУ средняя общеобразовательная школа №91 с углубленным изучением отдельных предметов</v>
          </cell>
        </row>
        <row r="747">
          <cell r="B747" t="str">
            <v>154019; МОУ средняя общеобразовательная школа №101 с углубленным изучением отдельных предметов</v>
          </cell>
        </row>
        <row r="748">
          <cell r="B748" t="str">
            <v>154020; МОУ лицей №180</v>
          </cell>
        </row>
        <row r="749">
          <cell r="B749" t="str">
            <v>154021; МОУ средняя общеобразовательная школа №185 с углубленным изучением отдельных предметов</v>
          </cell>
        </row>
        <row r="750">
          <cell r="B750" t="str">
            <v>154022; МОУ вечерняя средняя общеобразовательная школа №28</v>
          </cell>
        </row>
        <row r="751">
          <cell r="B751" t="str">
            <v> 155 Московский район г.Н.Новгорода</v>
          </cell>
        </row>
        <row r="752">
          <cell r="B752" t="str">
            <v>155001; МОУ средняя общеобразовательная школа № 21</v>
          </cell>
        </row>
        <row r="753">
          <cell r="B753" t="str">
            <v>155002; МОУ средняя общеобразовательная школа №64</v>
          </cell>
        </row>
        <row r="754">
          <cell r="B754" t="str">
            <v>155003; МОУ средняя общеобразовательная школа №66</v>
          </cell>
        </row>
        <row r="755">
          <cell r="B755" t="str">
            <v>155004; МОУ средняя общеобразовательная школа №68</v>
          </cell>
        </row>
        <row r="756">
          <cell r="B756" t="str">
            <v>155005; МОУ средняя общеобразовательная школа №69</v>
          </cell>
        </row>
        <row r="757">
          <cell r="B757" t="str">
            <v>155006; МОУ средняя общеобразовательная школа №73</v>
          </cell>
        </row>
        <row r="758">
          <cell r="B758" t="str">
            <v>155007; МОУ средняя общеобразовательная школа №93</v>
          </cell>
        </row>
        <row r="759">
          <cell r="B759" t="str">
            <v>155008; МОУ средняя общеобразовательная школа №115</v>
          </cell>
        </row>
        <row r="760">
          <cell r="B760" t="str">
            <v>155009; МОУ средняя общеобразовательная школа №139</v>
          </cell>
        </row>
        <row r="761">
          <cell r="B761" t="str">
            <v>155010; МОУ средняя общеобразовательная школа №149</v>
          </cell>
        </row>
        <row r="762">
          <cell r="B762" t="str">
            <v>155011; МОУ средняя общеобразовательная школа №172</v>
          </cell>
        </row>
        <row r="763">
          <cell r="B763" t="str">
            <v>155012; МОУ средняя общеобразовательная школа №178</v>
          </cell>
        </row>
        <row r="764">
          <cell r="B764" t="str">
            <v>155013; МОУ средняя общеобразовательная школа №70 с углубленным изучением отдельных предметов</v>
          </cell>
        </row>
        <row r="765">
          <cell r="B765" t="str">
            <v>155014; МОУ средняя общеобразовательная школа №74 с углубленным изучением предметов художественно-эстетического цикла</v>
          </cell>
        </row>
        <row r="766">
          <cell r="B766" t="str">
            <v>155015; МОУ гимназия №67</v>
          </cell>
        </row>
        <row r="767">
          <cell r="B767" t="str">
            <v>155016; МОУ лицей №87</v>
          </cell>
        </row>
        <row r="768">
          <cell r="B768" t="str">
            <v>155017; МОУ Центр образования Московского района</v>
          </cell>
        </row>
        <row r="769">
          <cell r="B769" t="str">
            <v>155018; МОУ специальная коррекционная  общеобразовательная школа-интернат (четвертого вида) №2</v>
          </cell>
        </row>
        <row r="770">
          <cell r="B770" t="str">
            <v>156 Нижегородский район г.Н.Новгорода</v>
          </cell>
        </row>
        <row r="771">
          <cell r="B771" t="str">
            <v>156001; МОУ средняя общеобразовательная школа №3</v>
          </cell>
        </row>
        <row r="772">
          <cell r="B772" t="str">
            <v>156002; МОУ средняя общеобразовательная школа №7</v>
          </cell>
        </row>
        <row r="773">
          <cell r="B773" t="str">
            <v>156003; МОУ средняя общеобразовательная школа №14 им.В.Г.Короленко</v>
          </cell>
        </row>
        <row r="774">
          <cell r="B774" t="str">
            <v>156004; МОУ средняя общеобразовательная школа №19</v>
          </cell>
        </row>
        <row r="775">
          <cell r="B775" t="str">
            <v>156005; МОУ средняя общеобразовательная школа №30</v>
          </cell>
        </row>
        <row r="776">
          <cell r="B776" t="str">
            <v>156006; МОУ средняя общеобразовательная школа №35</v>
          </cell>
        </row>
        <row r="777">
          <cell r="B777" t="str">
            <v>156007; МОУ средняя общеобразовательная школа №42</v>
          </cell>
        </row>
        <row r="778">
          <cell r="B778" t="str">
            <v>156008; МОУ средняя общеобразовательная школа №103</v>
          </cell>
        </row>
        <row r="779">
          <cell r="B779" t="str">
            <v>156009; МОУ средняя общеобразовательная школа №113</v>
          </cell>
        </row>
        <row r="780">
          <cell r="B780" t="str">
            <v>156010; МОУ средняя общеобразовательная школа №22 с углубленным изучением предметов художественно-эстетического цикла</v>
          </cell>
        </row>
        <row r="781">
          <cell r="B781" t="str">
            <v>156011; МОУ средняя общеобразовательная школа №33 с углубленным изучением отдельных предметов</v>
          </cell>
        </row>
        <row r="782">
          <cell r="B782" t="str">
            <v>156012; МОУ лицей №8</v>
          </cell>
        </row>
        <row r="783">
          <cell r="B783" t="str">
            <v>156013; МОУ лицей №40</v>
          </cell>
        </row>
        <row r="784">
          <cell r="B784" t="str">
            <v>156014; МОУ гимназия №1</v>
          </cell>
        </row>
        <row r="785">
          <cell r="B785" t="str">
            <v>156015; МОУ гимназия №13</v>
          </cell>
        </row>
        <row r="786">
          <cell r="B786" t="str">
            <v>156016; МОУ средняя общеобразовательная школа №4 кадетская школа</v>
          </cell>
        </row>
        <row r="787">
          <cell r="B787" t="str">
            <v>156017; МОУ вечерняя средняя общеобразовательная школа №4</v>
          </cell>
        </row>
        <row r="788">
          <cell r="B788" t="str">
            <v>157 Приокский район г.Н.Новгорода</v>
          </cell>
        </row>
        <row r="789">
          <cell r="B789" t="str">
            <v>157001; МОУ средняя общеобразовательная школа №48</v>
          </cell>
        </row>
        <row r="790">
          <cell r="B790" t="str">
            <v>157002; МОУ средняя общеобразовательная школа №11</v>
          </cell>
        </row>
        <row r="791">
          <cell r="B791" t="str">
            <v>157003; МОУ средняя общеобразовательная школа №17 с углубленным изучением отдельных предметов</v>
          </cell>
        </row>
        <row r="792">
          <cell r="B792" t="str">
            <v>157004; МОУ средняя общеобразовательная школа №134</v>
          </cell>
        </row>
        <row r="793">
          <cell r="B793" t="str">
            <v>157005; МОУ средняя общеобразовательная школа №174</v>
          </cell>
        </row>
        <row r="794">
          <cell r="B794" t="str">
            <v>157006; МОУ средняя общеобразовательная школа №32</v>
          </cell>
        </row>
        <row r="795">
          <cell r="B795" t="str">
            <v>157007; МОУ средняя общеобразовательная школа №45 с углубленным изучением отдельных предметов</v>
          </cell>
        </row>
        <row r="796">
          <cell r="B796" t="str">
            <v>157008; МОУ средняя общеобразовательная школа №135</v>
          </cell>
        </row>
        <row r="797">
          <cell r="B797" t="str">
            <v>157009; МОУ средняя общеобразовательная школа №140</v>
          </cell>
        </row>
        <row r="798">
          <cell r="B798" t="str">
            <v>157010; МОУ средняя общеобразовательная школа №154</v>
          </cell>
        </row>
        <row r="799">
          <cell r="B799" t="str">
            <v>157011; МОУ вечерняя средняя общеобразовательная школа №18</v>
          </cell>
        </row>
        <row r="800">
          <cell r="B800" t="str">
            <v> 158 Советский район г.Н.Новгорода</v>
          </cell>
        </row>
        <row r="801">
          <cell r="B801" t="str">
            <v>158001; МОУ средняя общеобразовательная школа №23</v>
          </cell>
        </row>
        <row r="802">
          <cell r="B802" t="str">
            <v>158002; МОУ гимназия имени А.С.Пушкина</v>
          </cell>
        </row>
        <row r="803">
          <cell r="B803" t="str">
            <v>158003; МОУ гимназия №53</v>
          </cell>
        </row>
        <row r="804">
          <cell r="B804" t="str">
            <v>158004; МОУ лицей №28</v>
          </cell>
        </row>
        <row r="805">
          <cell r="B805" t="str">
            <v>158005; МОУ лицей №38</v>
          </cell>
        </row>
        <row r="806">
          <cell r="B806" t="str">
            <v>158006; МОУ средняя общеобразовательная школа №18</v>
          </cell>
        </row>
        <row r="807">
          <cell r="B807" t="str">
            <v>158007; МОУ средняя общеобразовательная школа №24</v>
          </cell>
        </row>
        <row r="808">
          <cell r="B808" t="str">
            <v>158008; МОУ средняя общеобразовательная школа №29</v>
          </cell>
        </row>
        <row r="809">
          <cell r="B809" t="str">
            <v>158009; МОУ средняя общеобразовательная школа №46</v>
          </cell>
        </row>
        <row r="810">
          <cell r="B810" t="str">
            <v>158010; МОУ средняя общеобразовательная школа №47</v>
          </cell>
        </row>
        <row r="811">
          <cell r="B811" t="str">
            <v>158011; МОУ средняя общеобразовательная школа №49</v>
          </cell>
        </row>
        <row r="812">
          <cell r="B812" t="str">
            <v>158012; МОУ вечерняя средняя общеобразовательная школа № 54</v>
          </cell>
        </row>
        <row r="813">
          <cell r="B813" t="str">
            <v>158014; МОУ средняя общеобразовательная школа №151</v>
          </cell>
        </row>
        <row r="814">
          <cell r="B814" t="str">
            <v>158015; МОУ средняя общеобразовательная школа № 186 Авторская академическая школа</v>
          </cell>
        </row>
        <row r="815">
          <cell r="B815" t="str">
            <v>158016; МОУ средняя общеобразовательная школа №44 с углубленным изучением отдельных предметов</v>
          </cell>
        </row>
        <row r="816">
          <cell r="B816" t="str">
            <v>158017; МОУ средняя общеобразовательная школа №173 с углубленным изучением отдельных предметов</v>
          </cell>
        </row>
        <row r="817">
          <cell r="B817" t="str">
            <v>158018; МОУ средняя общеобразовательная школа №187 с углубленным изучением отдельных предметов</v>
          </cell>
        </row>
        <row r="818">
          <cell r="B818" t="str">
            <v>158019; МОУ вечерняя средняя общеобразовательная школа №23</v>
          </cell>
        </row>
        <row r="819">
          <cell r="B819" t="str">
            <v>158020; МОУ специальная (коррекционная) общеобразовательная школа-интернат №65 для слабослышащих и позднооглохших детей</v>
          </cell>
        </row>
        <row r="820">
          <cell r="B820" t="str">
            <v>159 Сормовский район г.Н.Новгорода</v>
          </cell>
        </row>
        <row r="821">
          <cell r="B821" t="str">
            <v>159001; МОУ средняя общеобразовательная школа №9</v>
          </cell>
        </row>
        <row r="822">
          <cell r="B822" t="str">
            <v>159002; МОУ средняя общеобразовательная школа №26</v>
          </cell>
        </row>
        <row r="823">
          <cell r="B823" t="str">
            <v>159003; МОУ средняя общеобразовательная школа №27</v>
          </cell>
        </row>
        <row r="824">
          <cell r="B824" t="str">
            <v>159004; МОУ средняя общеобразовательная школа №31</v>
          </cell>
        </row>
        <row r="825">
          <cell r="B825" t="str">
            <v>159005; МОУ средняя общеобразовательная школа №76</v>
          </cell>
        </row>
        <row r="826">
          <cell r="B826" t="str">
            <v>159006; МОУ средняя общеобразовательная школа №77</v>
          </cell>
        </row>
        <row r="827">
          <cell r="B827" t="str">
            <v>159007; МОУ средняя общеобразовательная школа №78</v>
          </cell>
        </row>
        <row r="828">
          <cell r="B828" t="str">
            <v>159008; МОУ средняя общеобразовательная школа №79</v>
          </cell>
        </row>
        <row r="829">
          <cell r="B829" t="str">
            <v>159009; МОУ средняя общеобразовательная школа №81</v>
          </cell>
        </row>
        <row r="830">
          <cell r="B830" t="str">
            <v>159010; МОУ средняя общеобразовательная школа №84</v>
          </cell>
        </row>
        <row r="831">
          <cell r="B831" t="str">
            <v>159011; МОУ средняя общеобразовательная школа №117</v>
          </cell>
        </row>
        <row r="832">
          <cell r="B832" t="str">
            <v>159012; МОУ средняя общеобразовательная школа №141</v>
          </cell>
        </row>
        <row r="833">
          <cell r="B833" t="str">
            <v>159013; МОУ средняя общеобразовательная школа №156</v>
          </cell>
        </row>
        <row r="834">
          <cell r="B834" t="str">
            <v>159014; МОУ средняя общеобразовательная школа №183 им.Р.Алексеева</v>
          </cell>
        </row>
        <row r="835">
          <cell r="B835" t="str">
            <v>159015; МОУ средняя общеобразовательная школа №85 с углубленным изучением отдельных предметов</v>
          </cell>
        </row>
        <row r="836">
          <cell r="B836" t="str">
            <v>159016; МОУ лицей №82</v>
          </cell>
        </row>
        <row r="837">
          <cell r="B837" t="str">
            <v>159017; ГОУ лицей-интернат ЦОД</v>
          </cell>
        </row>
        <row r="838">
          <cell r="B838" t="str">
            <v>159018; МОУ Центр образования Сормовского района</v>
          </cell>
        </row>
        <row r="839">
          <cell r="B839" t="str">
            <v>159019; МОУ гимназия №80</v>
          </cell>
        </row>
        <row r="840">
          <cell r="B840" t="str">
            <v>160000; г.Н.Новгород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78"/>
  <sheetViews>
    <sheetView tabSelected="1" view="pageBreakPreview" zoomScale="75" zoomScaleNormal="85" zoomScaleSheetLayoutView="75" zoomScalePageLayoutView="0" workbookViewId="0" topLeftCell="B1">
      <selection activeCell="D4" sqref="D4:H4"/>
    </sheetView>
  </sheetViews>
  <sheetFormatPr defaultColWidth="9.00390625" defaultRowHeight="12.75"/>
  <cols>
    <col min="1" max="1" width="5.125" style="15" hidden="1" customWidth="1"/>
    <col min="2" max="2" width="9.125" style="14" customWidth="1"/>
    <col min="3" max="3" width="66.125" style="15" customWidth="1"/>
    <col min="4" max="4" width="37.875" style="15" customWidth="1"/>
    <col min="5" max="5" width="37.75390625" style="15" customWidth="1"/>
    <col min="6" max="6" width="37.625" style="15" customWidth="1"/>
    <col min="7" max="7" width="38.25390625" style="15" customWidth="1"/>
    <col min="8" max="8" width="39.25390625" style="27" customWidth="1"/>
    <col min="9" max="9" width="24.125" style="15" hidden="1" customWidth="1"/>
    <col min="10" max="10" width="15.00390625" style="15" hidden="1" customWidth="1"/>
    <col min="11" max="11" width="15.375" style="15" hidden="1" customWidth="1"/>
    <col min="12" max="16384" width="9.125" style="15" customWidth="1"/>
  </cols>
  <sheetData>
    <row r="1" spans="2:8" ht="33.75" customHeight="1">
      <c r="B1" s="180" t="s">
        <v>231</v>
      </c>
      <c r="C1" s="180"/>
      <c r="D1" s="180"/>
      <c r="E1" s="180"/>
      <c r="F1" s="180"/>
      <c r="G1" s="180"/>
      <c r="H1" s="180"/>
    </row>
    <row r="2" spans="1:8" ht="22.5" customHeight="1">
      <c r="A2" s="15">
        <v>65</v>
      </c>
      <c r="B2" s="181" t="s">
        <v>82</v>
      </c>
      <c r="C2" s="181"/>
      <c r="D2" s="181"/>
      <c r="E2" s="181"/>
      <c r="F2" s="181"/>
      <c r="G2" s="181"/>
      <c r="H2" s="181"/>
    </row>
    <row r="3" spans="1:8" ht="37.5" customHeight="1">
      <c r="A3" s="15">
        <v>79</v>
      </c>
      <c r="B3" s="12">
        <v>1</v>
      </c>
      <c r="C3" s="6" t="s">
        <v>232</v>
      </c>
      <c r="D3" s="182"/>
      <c r="E3" s="182"/>
      <c r="F3" s="182"/>
      <c r="G3" s="182"/>
      <c r="H3" s="182"/>
    </row>
    <row r="4" spans="2:8" ht="37.5" customHeight="1">
      <c r="B4" s="12">
        <v>2</v>
      </c>
      <c r="C4" s="6" t="s">
        <v>80</v>
      </c>
      <c r="D4" s="148"/>
      <c r="E4" s="148"/>
      <c r="F4" s="148"/>
      <c r="G4" s="148"/>
      <c r="H4" s="148"/>
    </row>
    <row r="5" spans="2:8" ht="37.5" customHeight="1">
      <c r="B5" s="12">
        <v>3</v>
      </c>
      <c r="C5" s="6" t="s">
        <v>97</v>
      </c>
      <c r="D5" s="146"/>
      <c r="E5" s="146"/>
      <c r="F5" s="146"/>
      <c r="G5" s="146"/>
      <c r="H5" s="146"/>
    </row>
    <row r="6" spans="2:8" ht="37.5" customHeight="1">
      <c r="B6" s="12">
        <v>4</v>
      </c>
      <c r="C6" s="6" t="s">
        <v>98</v>
      </c>
      <c r="D6" s="146"/>
      <c r="E6" s="146"/>
      <c r="F6" s="146"/>
      <c r="G6" s="146"/>
      <c r="H6" s="146"/>
    </row>
    <row r="7" spans="2:8" ht="37.5" customHeight="1">
      <c r="B7" s="12">
        <v>5</v>
      </c>
      <c r="C7" s="7" t="s">
        <v>99</v>
      </c>
      <c r="D7" s="146"/>
      <c r="E7" s="146"/>
      <c r="F7" s="146"/>
      <c r="G7" s="146"/>
      <c r="H7" s="146"/>
    </row>
    <row r="8" spans="2:8" ht="37.5" customHeight="1">
      <c r="B8" s="12">
        <v>6</v>
      </c>
      <c r="C8" s="6" t="s">
        <v>81</v>
      </c>
      <c r="D8" s="146"/>
      <c r="E8" s="146"/>
      <c r="F8" s="146"/>
      <c r="G8" s="146"/>
      <c r="H8" s="146"/>
    </row>
    <row r="9" spans="2:8" ht="37.5" customHeight="1">
      <c r="B9" s="12">
        <v>7</v>
      </c>
      <c r="C9" s="6" t="s">
        <v>233</v>
      </c>
      <c r="D9" s="146"/>
      <c r="E9" s="146"/>
      <c r="F9" s="146"/>
      <c r="G9" s="146"/>
      <c r="H9" s="146"/>
    </row>
    <row r="10" spans="2:8" ht="37.5" customHeight="1">
      <c r="B10" s="12">
        <v>8</v>
      </c>
      <c r="C10" s="6" t="s">
        <v>100</v>
      </c>
      <c r="D10" s="146"/>
      <c r="E10" s="146"/>
      <c r="F10" s="146"/>
      <c r="G10" s="146"/>
      <c r="H10" s="146"/>
    </row>
    <row r="11" spans="2:8" ht="37.5" customHeight="1">
      <c r="B11" s="12">
        <v>9</v>
      </c>
      <c r="C11" s="6" t="s">
        <v>101</v>
      </c>
      <c r="D11" s="147"/>
      <c r="E11" s="147"/>
      <c r="F11" s="147"/>
      <c r="G11" s="147"/>
      <c r="H11" s="147"/>
    </row>
    <row r="12" spans="2:8" ht="37.5" customHeight="1">
      <c r="B12" s="12">
        <v>10</v>
      </c>
      <c r="C12" s="7" t="s">
        <v>234</v>
      </c>
      <c r="D12" s="148"/>
      <c r="E12" s="148"/>
      <c r="F12" s="148"/>
      <c r="G12" s="148"/>
      <c r="H12" s="148"/>
    </row>
    <row r="13" spans="2:8" ht="37.5" customHeight="1">
      <c r="B13" s="12">
        <v>11</v>
      </c>
      <c r="C13" s="6" t="s">
        <v>84</v>
      </c>
      <c r="D13" s="130"/>
      <c r="E13" s="130"/>
      <c r="F13" s="130"/>
      <c r="G13" s="130"/>
      <c r="H13" s="130"/>
    </row>
    <row r="14" spans="2:8" ht="25.5" customHeight="1">
      <c r="B14" s="41" t="s">
        <v>125</v>
      </c>
      <c r="C14" s="42" t="s">
        <v>86</v>
      </c>
      <c r="D14" s="136"/>
      <c r="E14" s="136"/>
      <c r="F14" s="136"/>
      <c r="G14" s="136"/>
      <c r="H14" s="136"/>
    </row>
    <row r="15" spans="2:8" s="13" customFormat="1" ht="36.75" customHeight="1">
      <c r="B15" s="172" t="s">
        <v>126</v>
      </c>
      <c r="C15" s="7" t="s">
        <v>77</v>
      </c>
      <c r="D15" s="179"/>
      <c r="E15" s="179"/>
      <c r="F15" s="179"/>
      <c r="G15" s="179"/>
      <c r="H15" s="179"/>
    </row>
    <row r="16" spans="2:8" s="13" customFormat="1" ht="47.25" customHeight="1">
      <c r="B16" s="172"/>
      <c r="C16" s="7" t="s">
        <v>292</v>
      </c>
      <c r="D16" s="146"/>
      <c r="E16" s="146"/>
      <c r="F16" s="146"/>
      <c r="G16" s="146"/>
      <c r="H16" s="146"/>
    </row>
    <row r="17" spans="2:8" s="13" customFormat="1" ht="47.25" customHeight="1">
      <c r="B17" s="172"/>
      <c r="C17" s="7" t="s">
        <v>293</v>
      </c>
      <c r="D17" s="146"/>
      <c r="E17" s="146"/>
      <c r="F17" s="146"/>
      <c r="G17" s="146"/>
      <c r="H17" s="146"/>
    </row>
    <row r="18" spans="2:8" s="13" customFormat="1" ht="47.25" customHeight="1">
      <c r="B18" s="172"/>
      <c r="C18" s="7" t="s">
        <v>294</v>
      </c>
      <c r="D18" s="146"/>
      <c r="E18" s="146"/>
      <c r="F18" s="146"/>
      <c r="G18" s="146"/>
      <c r="H18" s="146"/>
    </row>
    <row r="19" spans="2:8" s="13" customFormat="1" ht="47.25" customHeight="1">
      <c r="B19" s="172"/>
      <c r="C19" s="7" t="s">
        <v>295</v>
      </c>
      <c r="D19" s="146"/>
      <c r="E19" s="146"/>
      <c r="F19" s="146"/>
      <c r="G19" s="146"/>
      <c r="H19" s="146"/>
    </row>
    <row r="20" spans="2:8" s="13" customFormat="1" ht="47.25" customHeight="1">
      <c r="B20" s="172"/>
      <c r="C20" s="7" t="s">
        <v>296</v>
      </c>
      <c r="D20" s="146"/>
      <c r="E20" s="146"/>
      <c r="F20" s="146"/>
      <c r="G20" s="146"/>
      <c r="H20" s="146"/>
    </row>
    <row r="21" spans="2:8" s="13" customFormat="1" ht="47.25" customHeight="1">
      <c r="B21" s="172"/>
      <c r="C21" s="7" t="s">
        <v>85</v>
      </c>
      <c r="D21" s="146"/>
      <c r="E21" s="146"/>
      <c r="F21" s="146"/>
      <c r="G21" s="146"/>
      <c r="H21" s="146"/>
    </row>
    <row r="22" ht="30" customHeight="1"/>
    <row r="23" spans="2:8" s="11" customFormat="1" ht="36.75" customHeight="1">
      <c r="B23" s="176" t="s">
        <v>106</v>
      </c>
      <c r="C23" s="177"/>
      <c r="D23" s="177"/>
      <c r="E23" s="177"/>
      <c r="F23" s="177"/>
      <c r="G23" s="177"/>
      <c r="H23" s="178"/>
    </row>
    <row r="24" spans="2:8" s="28" customFormat="1" ht="40.5" customHeight="1">
      <c r="B24" s="134" t="s">
        <v>39</v>
      </c>
      <c r="C24" s="5" t="s">
        <v>137</v>
      </c>
      <c r="D24" s="26" t="str">
        <f>IF(ISBLANK(D26)," ",D25/D26)</f>
        <v> </v>
      </c>
      <c r="E24" s="77"/>
      <c r="F24" s="173"/>
      <c r="G24" s="45"/>
      <c r="H24" s="45"/>
    </row>
    <row r="25" spans="2:8" s="28" customFormat="1" ht="51.75" customHeight="1">
      <c r="B25" s="134"/>
      <c r="C25" s="5" t="s">
        <v>129</v>
      </c>
      <c r="D25" s="36"/>
      <c r="E25" s="79"/>
      <c r="F25" s="174"/>
      <c r="G25" s="18"/>
      <c r="H25" s="18"/>
    </row>
    <row r="26" spans="2:8" s="28" customFormat="1" ht="35.25" customHeight="1">
      <c r="B26" s="134"/>
      <c r="C26" s="5" t="s">
        <v>138</v>
      </c>
      <c r="D26" s="36"/>
      <c r="E26" s="81"/>
      <c r="F26" s="175"/>
      <c r="G26" s="18"/>
      <c r="H26" s="18"/>
    </row>
    <row r="27" spans="2:8" s="28" customFormat="1" ht="31.5" customHeight="1">
      <c r="B27" s="167"/>
      <c r="C27" s="5" t="s">
        <v>91</v>
      </c>
      <c r="D27" s="89"/>
      <c r="E27" s="90"/>
      <c r="F27" s="91"/>
      <c r="G27" s="18"/>
      <c r="H27" s="18"/>
    </row>
    <row r="28" spans="2:8" s="28" customFormat="1" ht="66" customHeight="1">
      <c r="B28" s="183" t="s">
        <v>40</v>
      </c>
      <c r="C28" s="5" t="s">
        <v>209</v>
      </c>
      <c r="D28" s="26" t="str">
        <f>IF(ISBLANK(D30)," ",D29/D30)</f>
        <v> </v>
      </c>
      <c r="E28" s="77"/>
      <c r="F28" s="173"/>
      <c r="G28" s="18"/>
      <c r="H28" s="18"/>
    </row>
    <row r="29" spans="2:8" s="28" customFormat="1" ht="81.75" customHeight="1">
      <c r="B29" s="134"/>
      <c r="C29" s="5" t="s">
        <v>236</v>
      </c>
      <c r="D29" s="36"/>
      <c r="E29" s="79"/>
      <c r="F29" s="174"/>
      <c r="G29" s="18"/>
      <c r="H29" s="18"/>
    </row>
    <row r="30" spans="2:8" s="28" customFormat="1" ht="38.25" customHeight="1">
      <c r="B30" s="134"/>
      <c r="C30" s="5" t="s">
        <v>237</v>
      </c>
      <c r="D30" s="36"/>
      <c r="E30" s="81"/>
      <c r="F30" s="175"/>
      <c r="G30" s="18"/>
      <c r="H30" s="18"/>
    </row>
    <row r="31" spans="2:8" s="24" customFormat="1" ht="33" customHeight="1">
      <c r="B31" s="135"/>
      <c r="C31" s="5" t="s">
        <v>91</v>
      </c>
      <c r="D31" s="89"/>
      <c r="E31" s="90"/>
      <c r="F31" s="91"/>
      <c r="G31" s="18"/>
      <c r="H31" s="18"/>
    </row>
    <row r="32" spans="2:8" s="24" customFormat="1" ht="86.25" customHeight="1">
      <c r="B32" s="137" t="s">
        <v>107</v>
      </c>
      <c r="C32" s="98" t="s">
        <v>127</v>
      </c>
      <c r="D32" s="25" t="s">
        <v>110</v>
      </c>
      <c r="E32" s="25" t="s">
        <v>177</v>
      </c>
      <c r="F32" s="25" t="s">
        <v>238</v>
      </c>
      <c r="G32" s="73" t="s">
        <v>298</v>
      </c>
      <c r="H32" s="18"/>
    </row>
    <row r="33" spans="2:8" s="24" customFormat="1" ht="30" customHeight="1">
      <c r="B33" s="137"/>
      <c r="C33" s="154"/>
      <c r="D33" s="36"/>
      <c r="E33" s="36"/>
      <c r="F33" s="36"/>
      <c r="G33" s="36"/>
      <c r="H33" s="18"/>
    </row>
    <row r="34" spans="2:8" s="24" customFormat="1" ht="84" customHeight="1">
      <c r="B34" s="137"/>
      <c r="C34" s="154"/>
      <c r="D34" s="25" t="s">
        <v>111</v>
      </c>
      <c r="E34" s="25" t="s">
        <v>112</v>
      </c>
      <c r="F34" s="25" t="s">
        <v>113</v>
      </c>
      <c r="G34" s="18"/>
      <c r="H34" s="18"/>
    </row>
    <row r="35" spans="2:9" s="24" customFormat="1" ht="32.25" customHeight="1">
      <c r="B35" s="137"/>
      <c r="C35" s="99"/>
      <c r="D35" s="36"/>
      <c r="E35" s="36"/>
      <c r="F35" s="44"/>
      <c r="G35" s="48"/>
      <c r="H35" s="48" t="s">
        <v>122</v>
      </c>
      <c r="I35" s="49">
        <f>COUNTIF(D33:G35,H35)</f>
        <v>0</v>
      </c>
    </row>
    <row r="36" spans="2:8" s="24" customFormat="1" ht="32.25" customHeight="1">
      <c r="B36" s="137"/>
      <c r="C36" s="5" t="s">
        <v>91</v>
      </c>
      <c r="D36" s="89"/>
      <c r="E36" s="90"/>
      <c r="F36" s="91"/>
      <c r="G36" s="18"/>
      <c r="H36" s="18"/>
    </row>
    <row r="37" spans="2:8" s="24" customFormat="1" ht="54.75" customHeight="1">
      <c r="B37" s="134" t="s">
        <v>108</v>
      </c>
      <c r="C37" s="5" t="s">
        <v>210</v>
      </c>
      <c r="D37" s="26" t="str">
        <f>IF(ISBLANK(D39)," ",D38/D39)</f>
        <v> </v>
      </c>
      <c r="E37" s="155"/>
      <c r="F37" s="156"/>
      <c r="G37" s="18"/>
      <c r="H37" s="18"/>
    </row>
    <row r="38" spans="2:8" s="24" customFormat="1" ht="51" customHeight="1">
      <c r="B38" s="134"/>
      <c r="C38" s="5" t="s">
        <v>216</v>
      </c>
      <c r="D38" s="36"/>
      <c r="E38" s="157"/>
      <c r="F38" s="158"/>
      <c r="G38" s="18"/>
      <c r="H38" s="18"/>
    </row>
    <row r="39" spans="2:8" s="24" customFormat="1" ht="36.75" customHeight="1">
      <c r="B39" s="134"/>
      <c r="C39" s="5" t="s">
        <v>235</v>
      </c>
      <c r="D39" s="36"/>
      <c r="E39" s="159"/>
      <c r="F39" s="160"/>
      <c r="G39" s="18"/>
      <c r="H39" s="18"/>
    </row>
    <row r="40" spans="2:8" s="24" customFormat="1" ht="41.25" customHeight="1">
      <c r="B40" s="135"/>
      <c r="C40" s="5" t="s">
        <v>91</v>
      </c>
      <c r="D40" s="89"/>
      <c r="E40" s="90"/>
      <c r="F40" s="91"/>
      <c r="G40" s="46"/>
      <c r="H40" s="46"/>
    </row>
    <row r="41" spans="2:8" s="11" customFormat="1" ht="30.75" customHeight="1">
      <c r="B41" s="131" t="s">
        <v>109</v>
      </c>
      <c r="C41" s="132"/>
      <c r="D41" s="132"/>
      <c r="E41" s="132"/>
      <c r="F41" s="132"/>
      <c r="G41" s="133"/>
      <c r="H41" s="133"/>
    </row>
    <row r="42" spans="2:8" s="11" customFormat="1" ht="53.25" customHeight="1">
      <c r="B42" s="74" t="s">
        <v>42</v>
      </c>
      <c r="C42" s="1" t="s">
        <v>211</v>
      </c>
      <c r="D42" s="36"/>
      <c r="E42" s="77"/>
      <c r="F42" s="78"/>
      <c r="G42" s="57" t="str">
        <f>IF(D42="да","нет","да")</f>
        <v>да</v>
      </c>
      <c r="H42" s="54"/>
    </row>
    <row r="43" spans="2:8" s="11" customFormat="1" ht="33" customHeight="1">
      <c r="B43" s="76"/>
      <c r="C43" s="5" t="s">
        <v>91</v>
      </c>
      <c r="D43" s="89"/>
      <c r="E43" s="90"/>
      <c r="F43" s="91"/>
      <c r="G43" s="56"/>
      <c r="H43" s="54"/>
    </row>
    <row r="44" spans="2:8" s="11" customFormat="1" ht="78.75">
      <c r="B44" s="74" t="s">
        <v>128</v>
      </c>
      <c r="C44" s="5" t="s">
        <v>212</v>
      </c>
      <c r="D44" s="26" t="str">
        <f>IF(ISBLANK(D46)," ",G45/G46)</f>
        <v> </v>
      </c>
      <c r="E44" s="114"/>
      <c r="F44" s="193"/>
      <c r="G44" s="57" t="str">
        <f>IF(D24&gt;=0.6,D44,0)</f>
        <v> </v>
      </c>
      <c r="H44" s="54"/>
    </row>
    <row r="45" spans="2:8" s="11" customFormat="1" ht="69" customHeight="1">
      <c r="B45" s="75"/>
      <c r="C45" s="5" t="s">
        <v>140</v>
      </c>
      <c r="D45" s="36"/>
      <c r="E45" s="116"/>
      <c r="F45" s="194"/>
      <c r="G45" s="57">
        <f>IF(D24&gt;=0.6,D45,0)</f>
        <v>0</v>
      </c>
      <c r="H45" s="54"/>
    </row>
    <row r="46" spans="2:8" s="11" customFormat="1" ht="66.75" customHeight="1">
      <c r="B46" s="75"/>
      <c r="C46" s="5" t="s">
        <v>141</v>
      </c>
      <c r="D46" s="36"/>
      <c r="E46" s="118"/>
      <c r="F46" s="195"/>
      <c r="G46" s="57">
        <f>IF(D24&gt;=0.6,D46,1)</f>
        <v>0</v>
      </c>
      <c r="H46" s="54"/>
    </row>
    <row r="47" spans="2:8" s="11" customFormat="1" ht="33.75" customHeight="1">
      <c r="B47" s="76"/>
      <c r="C47" s="5" t="s">
        <v>91</v>
      </c>
      <c r="D47" s="89"/>
      <c r="E47" s="90"/>
      <c r="F47" s="91"/>
      <c r="G47" s="56"/>
      <c r="H47" s="54"/>
    </row>
    <row r="48" spans="2:8" s="11" customFormat="1" ht="57" customHeight="1">
      <c r="B48" s="138" t="s">
        <v>114</v>
      </c>
      <c r="C48" s="5" t="s">
        <v>213</v>
      </c>
      <c r="D48" s="26" t="str">
        <f>IF(ISBLANK(D50)," ",D49/D50)</f>
        <v> </v>
      </c>
      <c r="E48" s="77"/>
      <c r="F48" s="78"/>
      <c r="G48" s="56"/>
      <c r="H48" s="54"/>
    </row>
    <row r="49" spans="2:8" s="11" customFormat="1" ht="64.5" customHeight="1">
      <c r="B49" s="139"/>
      <c r="C49" s="5" t="s">
        <v>142</v>
      </c>
      <c r="D49" s="36"/>
      <c r="E49" s="79"/>
      <c r="F49" s="80"/>
      <c r="G49" s="56"/>
      <c r="H49" s="54"/>
    </row>
    <row r="50" spans="2:8" s="11" customFormat="1" ht="36.75" customHeight="1">
      <c r="B50" s="139"/>
      <c r="C50" s="1" t="s">
        <v>139</v>
      </c>
      <c r="D50" s="36"/>
      <c r="E50" s="81"/>
      <c r="F50" s="82"/>
      <c r="G50" s="56"/>
      <c r="H50" s="54"/>
    </row>
    <row r="51" spans="2:8" s="11" customFormat="1" ht="39.75" customHeight="1">
      <c r="B51" s="47"/>
      <c r="C51" s="5" t="s">
        <v>91</v>
      </c>
      <c r="D51" s="89"/>
      <c r="E51" s="90"/>
      <c r="F51" s="91"/>
      <c r="G51" s="56"/>
      <c r="H51" s="54"/>
    </row>
    <row r="52" spans="2:8" s="11" customFormat="1" ht="20.25" customHeight="1">
      <c r="B52" s="103" t="s">
        <v>92</v>
      </c>
      <c r="C52" s="103"/>
      <c r="D52" s="103"/>
      <c r="E52" s="103"/>
      <c r="F52" s="103"/>
      <c r="G52" s="119"/>
      <c r="H52" s="120"/>
    </row>
    <row r="53" spans="1:8" s="11" customFormat="1" ht="81.75" customHeight="1">
      <c r="A53" s="17" t="s">
        <v>43</v>
      </c>
      <c r="B53" s="74" t="s">
        <v>43</v>
      </c>
      <c r="C53" s="1" t="s">
        <v>214</v>
      </c>
      <c r="D53" s="36"/>
      <c r="E53" s="111"/>
      <c r="F53" s="112"/>
      <c r="G53" s="58" t="str">
        <f>IF(D24&gt;=0.8,IF(D53="да","да","нет"),"нет")</f>
        <v>нет</v>
      </c>
      <c r="H53" s="53"/>
    </row>
    <row r="54" spans="1:8" s="11" customFormat="1" ht="30.75" customHeight="1">
      <c r="A54" s="50"/>
      <c r="B54" s="76"/>
      <c r="C54" s="5" t="s">
        <v>91</v>
      </c>
      <c r="D54" s="89"/>
      <c r="E54" s="90"/>
      <c r="F54" s="91"/>
      <c r="G54" s="59"/>
      <c r="H54" s="54"/>
    </row>
    <row r="55" spans="2:8" s="11" customFormat="1" ht="94.5" customHeight="1">
      <c r="B55" s="74" t="s">
        <v>44</v>
      </c>
      <c r="C55" s="1" t="s">
        <v>215</v>
      </c>
      <c r="D55" s="26" t="str">
        <f>IF(ISBLANK(D57)," ",G56/G57)</f>
        <v> </v>
      </c>
      <c r="E55" s="113"/>
      <c r="F55" s="114"/>
      <c r="G55" s="57" t="str">
        <f>IF(D24&gt;=0.8,D55,0)</f>
        <v> </v>
      </c>
      <c r="H55" s="54"/>
    </row>
    <row r="56" spans="2:8" s="11" customFormat="1" ht="81.75" customHeight="1">
      <c r="B56" s="75"/>
      <c r="C56" s="1" t="s">
        <v>143</v>
      </c>
      <c r="D56" s="36"/>
      <c r="E56" s="115"/>
      <c r="F56" s="116"/>
      <c r="G56" s="57">
        <f>IF(D24&gt;=0.8,D56,0)</f>
        <v>0</v>
      </c>
      <c r="H56" s="54"/>
    </row>
    <row r="57" spans="2:8" s="11" customFormat="1" ht="49.5" customHeight="1">
      <c r="B57" s="75"/>
      <c r="C57" s="1" t="s">
        <v>144</v>
      </c>
      <c r="D57" s="36"/>
      <c r="E57" s="117"/>
      <c r="F57" s="118"/>
      <c r="G57" s="57">
        <f>IF(D24&gt;=0.8,D57,1)</f>
        <v>0</v>
      </c>
      <c r="H57" s="54"/>
    </row>
    <row r="58" spans="2:8" s="11" customFormat="1" ht="42" customHeight="1">
      <c r="B58" s="76"/>
      <c r="C58" s="5" t="s">
        <v>91</v>
      </c>
      <c r="D58" s="89"/>
      <c r="E58" s="90"/>
      <c r="F58" s="91"/>
      <c r="G58" s="55"/>
      <c r="H58" s="55"/>
    </row>
    <row r="59" spans="2:8" s="11" customFormat="1" ht="87" customHeight="1">
      <c r="B59" s="74" t="s">
        <v>200</v>
      </c>
      <c r="C59" s="98" t="s">
        <v>201</v>
      </c>
      <c r="D59" s="66" t="s">
        <v>202</v>
      </c>
      <c r="E59" s="66" t="s">
        <v>203</v>
      </c>
      <c r="F59" s="66" t="s">
        <v>204</v>
      </c>
      <c r="G59" s="55"/>
      <c r="H59" s="55"/>
    </row>
    <row r="60" spans="2:9" s="11" customFormat="1" ht="46.5" customHeight="1">
      <c r="B60" s="75"/>
      <c r="C60" s="99"/>
      <c r="D60" s="36"/>
      <c r="E60" s="36"/>
      <c r="F60" s="36"/>
      <c r="G60" s="67">
        <f>IF(D60="да",1,0)</f>
        <v>0</v>
      </c>
      <c r="H60" s="67">
        <f>IF(E60="да",1,0)</f>
        <v>0</v>
      </c>
      <c r="I60" s="67">
        <f>IF(F60="да",1,0)</f>
        <v>0</v>
      </c>
    </row>
    <row r="61" spans="2:8" s="11" customFormat="1" ht="42" customHeight="1">
      <c r="B61" s="76"/>
      <c r="C61" s="5" t="s">
        <v>91</v>
      </c>
      <c r="D61" s="89"/>
      <c r="E61" s="90"/>
      <c r="F61" s="91"/>
      <c r="G61" s="67">
        <f>SUM(G60:I60)</f>
        <v>0</v>
      </c>
      <c r="H61" s="55"/>
    </row>
    <row r="62" spans="2:8" s="11" customFormat="1" ht="21.75" customHeight="1">
      <c r="B62" s="103" t="s">
        <v>93</v>
      </c>
      <c r="C62" s="103"/>
      <c r="D62" s="103"/>
      <c r="E62" s="103"/>
      <c r="F62" s="103"/>
      <c r="G62" s="103"/>
      <c r="H62" s="104"/>
    </row>
    <row r="63" spans="2:8" s="11" customFormat="1" ht="50.25" customHeight="1">
      <c r="B63" s="74" t="s">
        <v>45</v>
      </c>
      <c r="C63" s="5" t="s">
        <v>115</v>
      </c>
      <c r="D63" s="26" t="str">
        <f>IF(ISBLANK(D65)," ",D64/D65)</f>
        <v> </v>
      </c>
      <c r="E63" s="127"/>
      <c r="F63" s="127"/>
      <c r="G63" s="127"/>
      <c r="H63" s="127"/>
    </row>
    <row r="64" spans="2:8" s="11" customFormat="1" ht="68.25" customHeight="1">
      <c r="B64" s="75"/>
      <c r="C64" s="5" t="s">
        <v>178</v>
      </c>
      <c r="D64" s="36"/>
      <c r="E64" s="128"/>
      <c r="F64" s="128"/>
      <c r="G64" s="128"/>
      <c r="H64" s="128"/>
    </row>
    <row r="65" spans="2:8" s="11" customFormat="1" ht="50.25" customHeight="1">
      <c r="B65" s="75"/>
      <c r="C65" s="5" t="s">
        <v>130</v>
      </c>
      <c r="D65" s="36"/>
      <c r="E65" s="129"/>
      <c r="F65" s="129"/>
      <c r="G65" s="128"/>
      <c r="H65" s="128"/>
    </row>
    <row r="66" spans="2:8" s="11" customFormat="1" ht="32.25" customHeight="1">
      <c r="B66" s="76"/>
      <c r="C66" s="5" t="s">
        <v>91</v>
      </c>
      <c r="D66" s="89"/>
      <c r="E66" s="90"/>
      <c r="F66" s="91"/>
      <c r="G66" s="128"/>
      <c r="H66" s="128"/>
    </row>
    <row r="67" spans="2:8" s="11" customFormat="1" ht="32.25" customHeight="1">
      <c r="B67" s="74" t="s">
        <v>46</v>
      </c>
      <c r="C67" s="98" t="s">
        <v>145</v>
      </c>
      <c r="D67" s="39" t="s">
        <v>105</v>
      </c>
      <c r="E67" s="39" t="s">
        <v>104</v>
      </c>
      <c r="F67" s="39" t="s">
        <v>103</v>
      </c>
      <c r="G67" s="128"/>
      <c r="H67" s="128"/>
    </row>
    <row r="68" spans="2:11" s="11" customFormat="1" ht="32.25" customHeight="1">
      <c r="B68" s="75"/>
      <c r="C68" s="99"/>
      <c r="D68" s="36"/>
      <c r="E68" s="36"/>
      <c r="F68" s="36"/>
      <c r="G68" s="128"/>
      <c r="H68" s="128"/>
      <c r="I68" s="67">
        <f>IF(D68="да",1,0)</f>
        <v>0</v>
      </c>
      <c r="J68" s="67">
        <f>IF(E68="да",10,0)</f>
        <v>0</v>
      </c>
      <c r="K68" s="67">
        <f>IF(F68="да",100,0)</f>
        <v>0</v>
      </c>
    </row>
    <row r="69" spans="2:9" s="11" customFormat="1" ht="30.75" customHeight="1">
      <c r="B69" s="76"/>
      <c r="C69" s="5" t="s">
        <v>91</v>
      </c>
      <c r="D69" s="89"/>
      <c r="E69" s="90"/>
      <c r="F69" s="91"/>
      <c r="G69" s="128"/>
      <c r="H69" s="128"/>
      <c r="I69" s="67">
        <f>SUM(I68:K68)</f>
        <v>0</v>
      </c>
    </row>
    <row r="70" spans="2:8" s="11" customFormat="1" ht="218.25" customHeight="1">
      <c r="B70" s="74" t="s">
        <v>78</v>
      </c>
      <c r="C70" s="2" t="s">
        <v>146</v>
      </c>
      <c r="D70" s="26" t="str">
        <f>IF(ISBLANK(D72)," ",D71/D72)</f>
        <v> </v>
      </c>
      <c r="E70" s="121"/>
      <c r="F70" s="122"/>
      <c r="G70" s="128"/>
      <c r="H70" s="128"/>
    </row>
    <row r="71" spans="2:8" s="11" customFormat="1" ht="223.5" customHeight="1">
      <c r="B71" s="75"/>
      <c r="C71" s="5" t="s">
        <v>147</v>
      </c>
      <c r="D71" s="36"/>
      <c r="E71" s="123"/>
      <c r="F71" s="124"/>
      <c r="G71" s="128"/>
      <c r="H71" s="128"/>
    </row>
    <row r="72" spans="2:8" s="11" customFormat="1" ht="42" customHeight="1">
      <c r="B72" s="75"/>
      <c r="C72" s="1" t="s">
        <v>121</v>
      </c>
      <c r="D72" s="36"/>
      <c r="E72" s="125"/>
      <c r="F72" s="126"/>
      <c r="G72" s="128"/>
      <c r="H72" s="128"/>
    </row>
    <row r="73" spans="2:8" s="11" customFormat="1" ht="49.5" customHeight="1">
      <c r="B73" s="76"/>
      <c r="C73" s="5" t="s">
        <v>91</v>
      </c>
      <c r="D73" s="89"/>
      <c r="E73" s="90"/>
      <c r="F73" s="91"/>
      <c r="G73" s="128"/>
      <c r="H73" s="128"/>
    </row>
    <row r="74" spans="2:8" s="11" customFormat="1" ht="216" customHeight="1">
      <c r="B74" s="74" t="s">
        <v>79</v>
      </c>
      <c r="C74" s="2" t="s">
        <v>148</v>
      </c>
      <c r="D74" s="36"/>
      <c r="E74" s="111"/>
      <c r="F74" s="112"/>
      <c r="G74" s="128"/>
      <c r="H74" s="128"/>
    </row>
    <row r="75" spans="2:8" s="11" customFormat="1" ht="36.75" customHeight="1">
      <c r="B75" s="76"/>
      <c r="C75" s="5" t="s">
        <v>91</v>
      </c>
      <c r="D75" s="89"/>
      <c r="E75" s="90"/>
      <c r="F75" s="91"/>
      <c r="G75" s="128"/>
      <c r="H75" s="128"/>
    </row>
    <row r="76" spans="2:8" s="11" customFormat="1" ht="83.25" customHeight="1">
      <c r="B76" s="74" t="s">
        <v>94</v>
      </c>
      <c r="C76" s="5" t="s">
        <v>116</v>
      </c>
      <c r="D76" s="26" t="str">
        <f>IF(ISBLANK(D78)," ",D77/D78)</f>
        <v> </v>
      </c>
      <c r="E76" s="77"/>
      <c r="F76" s="78"/>
      <c r="G76" s="128"/>
      <c r="H76" s="128"/>
    </row>
    <row r="77" spans="2:8" s="11" customFormat="1" ht="82.5" customHeight="1">
      <c r="B77" s="75"/>
      <c r="C77" s="5" t="s">
        <v>149</v>
      </c>
      <c r="D77" s="36"/>
      <c r="E77" s="79"/>
      <c r="F77" s="80"/>
      <c r="G77" s="128"/>
      <c r="H77" s="128"/>
    </row>
    <row r="78" spans="2:8" s="11" customFormat="1" ht="52.5" customHeight="1">
      <c r="B78" s="75"/>
      <c r="C78" s="1" t="s">
        <v>139</v>
      </c>
      <c r="D78" s="36"/>
      <c r="E78" s="81"/>
      <c r="F78" s="82"/>
      <c r="G78" s="128"/>
      <c r="H78" s="128"/>
    </row>
    <row r="79" spans="2:8" s="11" customFormat="1" ht="37.5" customHeight="1">
      <c r="B79" s="76"/>
      <c r="C79" s="5" t="s">
        <v>91</v>
      </c>
      <c r="D79" s="89"/>
      <c r="E79" s="90"/>
      <c r="F79" s="91"/>
      <c r="G79" s="129"/>
      <c r="H79" s="129"/>
    </row>
    <row r="80" spans="2:8" s="11" customFormat="1" ht="23.25" customHeight="1">
      <c r="B80" s="103" t="s">
        <v>95</v>
      </c>
      <c r="C80" s="103"/>
      <c r="D80" s="103"/>
      <c r="E80" s="103"/>
      <c r="F80" s="103"/>
      <c r="G80" s="103"/>
      <c r="H80" s="104"/>
    </row>
    <row r="81" spans="2:8" s="30" customFormat="1" ht="96.75" customHeight="1">
      <c r="B81" s="165" t="s">
        <v>47</v>
      </c>
      <c r="C81" s="5" t="s">
        <v>217</v>
      </c>
      <c r="D81" s="26" t="str">
        <f>IF(ISBLANK(D83)," ",D82/D83)</f>
        <v> </v>
      </c>
      <c r="E81" s="77"/>
      <c r="F81" s="78"/>
      <c r="G81" s="105"/>
      <c r="H81" s="106"/>
    </row>
    <row r="82" spans="2:8" s="30" customFormat="1" ht="80.25" customHeight="1">
      <c r="B82" s="166"/>
      <c r="C82" s="1" t="s">
        <v>150</v>
      </c>
      <c r="D82" s="36"/>
      <c r="E82" s="79"/>
      <c r="F82" s="80"/>
      <c r="G82" s="107"/>
      <c r="H82" s="108"/>
    </row>
    <row r="83" spans="2:8" s="30" customFormat="1" ht="38.25" customHeight="1">
      <c r="B83" s="166"/>
      <c r="C83" s="1" t="s">
        <v>131</v>
      </c>
      <c r="D83" s="36"/>
      <c r="E83" s="81"/>
      <c r="F83" s="82"/>
      <c r="G83" s="107"/>
      <c r="H83" s="108"/>
    </row>
    <row r="84" spans="2:8" s="30" customFormat="1" ht="47.25" customHeight="1">
      <c r="B84" s="167"/>
      <c r="C84" s="5" t="s">
        <v>91</v>
      </c>
      <c r="D84" s="89"/>
      <c r="E84" s="90"/>
      <c r="F84" s="91"/>
      <c r="G84" s="107"/>
      <c r="H84" s="108"/>
    </row>
    <row r="85" spans="2:8" s="11" customFormat="1" ht="64.5" customHeight="1">
      <c r="B85" s="74" t="s">
        <v>36</v>
      </c>
      <c r="C85" s="5" t="s">
        <v>218</v>
      </c>
      <c r="D85" s="26" t="str">
        <f>IF(ISBLANK(D87)," ",D86/D87)</f>
        <v> </v>
      </c>
      <c r="E85" s="77"/>
      <c r="F85" s="78"/>
      <c r="G85" s="107"/>
      <c r="H85" s="108"/>
    </row>
    <row r="86" spans="2:8" s="11" customFormat="1" ht="57" customHeight="1">
      <c r="B86" s="75"/>
      <c r="C86" s="5" t="s">
        <v>151</v>
      </c>
      <c r="D86" s="36"/>
      <c r="E86" s="79"/>
      <c r="F86" s="80"/>
      <c r="G86" s="107"/>
      <c r="H86" s="108"/>
    </row>
    <row r="87" spans="2:8" s="11" customFormat="1" ht="30" customHeight="1">
      <c r="B87" s="75"/>
      <c r="C87" s="5" t="s">
        <v>152</v>
      </c>
      <c r="D87" s="36"/>
      <c r="E87" s="81"/>
      <c r="F87" s="82"/>
      <c r="G87" s="107"/>
      <c r="H87" s="108"/>
    </row>
    <row r="88" spans="2:8" s="11" customFormat="1" ht="33" customHeight="1">
      <c r="B88" s="76"/>
      <c r="C88" s="5" t="s">
        <v>91</v>
      </c>
      <c r="D88" s="89"/>
      <c r="E88" s="90"/>
      <c r="F88" s="91"/>
      <c r="G88" s="107"/>
      <c r="H88" s="108"/>
    </row>
    <row r="89" spans="2:8" s="11" customFormat="1" ht="64.5" customHeight="1">
      <c r="B89" s="74" t="s">
        <v>37</v>
      </c>
      <c r="C89" s="5" t="s">
        <v>117</v>
      </c>
      <c r="D89" s="26" t="str">
        <f>IF(ISBLANK(D91)," ",D90/D91)</f>
        <v> </v>
      </c>
      <c r="E89" s="77"/>
      <c r="F89" s="78"/>
      <c r="G89" s="107"/>
      <c r="H89" s="108"/>
    </row>
    <row r="90" spans="2:8" s="11" customFormat="1" ht="52.5" customHeight="1">
      <c r="B90" s="75"/>
      <c r="C90" s="5" t="s">
        <v>153</v>
      </c>
      <c r="D90" s="36"/>
      <c r="E90" s="79"/>
      <c r="F90" s="80"/>
      <c r="G90" s="107"/>
      <c r="H90" s="108"/>
    </row>
    <row r="91" spans="2:8" s="11" customFormat="1" ht="38.25" customHeight="1">
      <c r="B91" s="75"/>
      <c r="C91" s="5" t="s">
        <v>154</v>
      </c>
      <c r="D91" s="36"/>
      <c r="E91" s="81"/>
      <c r="F91" s="82"/>
      <c r="G91" s="107"/>
      <c r="H91" s="108"/>
    </row>
    <row r="92" spans="2:8" s="11" customFormat="1" ht="28.5" customHeight="1">
      <c r="B92" s="76"/>
      <c r="C92" s="5" t="s">
        <v>91</v>
      </c>
      <c r="D92" s="89"/>
      <c r="E92" s="90"/>
      <c r="F92" s="91"/>
      <c r="G92" s="107"/>
      <c r="H92" s="108"/>
    </row>
    <row r="93" spans="2:8" s="11" customFormat="1" ht="54.75" customHeight="1">
      <c r="B93" s="74" t="s">
        <v>38</v>
      </c>
      <c r="C93" s="5" t="s">
        <v>118</v>
      </c>
      <c r="D93" s="26" t="str">
        <f>IF(ISBLANK(D95)," ",D94/D95)</f>
        <v> </v>
      </c>
      <c r="E93" s="77"/>
      <c r="F93" s="78"/>
      <c r="G93" s="107"/>
      <c r="H93" s="108"/>
    </row>
    <row r="94" spans="2:8" s="11" customFormat="1" ht="57" customHeight="1">
      <c r="B94" s="75"/>
      <c r="C94" s="5" t="s">
        <v>155</v>
      </c>
      <c r="D94" s="36"/>
      <c r="E94" s="79"/>
      <c r="F94" s="80"/>
      <c r="G94" s="107"/>
      <c r="H94" s="108"/>
    </row>
    <row r="95" spans="2:12" s="11" customFormat="1" ht="37.5" customHeight="1">
      <c r="B95" s="75"/>
      <c r="C95" s="5" t="s">
        <v>156</v>
      </c>
      <c r="D95" s="36"/>
      <c r="E95" s="81"/>
      <c r="F95" s="82"/>
      <c r="G95" s="107"/>
      <c r="H95" s="108"/>
      <c r="I95" s="29"/>
      <c r="J95" s="29"/>
      <c r="K95" s="29"/>
      <c r="L95" s="29"/>
    </row>
    <row r="96" spans="2:12" s="11" customFormat="1" ht="39.75" customHeight="1">
      <c r="B96" s="76"/>
      <c r="C96" s="5" t="s">
        <v>91</v>
      </c>
      <c r="D96" s="89"/>
      <c r="E96" s="90"/>
      <c r="F96" s="91"/>
      <c r="G96" s="107"/>
      <c r="H96" s="108"/>
      <c r="I96" s="20"/>
      <c r="J96" s="20"/>
      <c r="K96" s="20"/>
      <c r="L96" s="29"/>
    </row>
    <row r="97" spans="2:12" s="11" customFormat="1" ht="98.25" customHeight="1">
      <c r="B97" s="74" t="s">
        <v>87</v>
      </c>
      <c r="C97" s="5" t="s">
        <v>219</v>
      </c>
      <c r="D97" s="26" t="str">
        <f>IF(ISBLANK(D99)," ",D98/D99)</f>
        <v> </v>
      </c>
      <c r="E97" s="77"/>
      <c r="F97" s="78"/>
      <c r="G97" s="107"/>
      <c r="H97" s="108"/>
      <c r="I97" s="21"/>
      <c r="J97" s="21"/>
      <c r="K97" s="21"/>
      <c r="L97" s="29"/>
    </row>
    <row r="98" spans="2:12" s="11" customFormat="1" ht="98.25" customHeight="1">
      <c r="B98" s="75"/>
      <c r="C98" s="1" t="s">
        <v>157</v>
      </c>
      <c r="D98" s="36"/>
      <c r="E98" s="79"/>
      <c r="F98" s="80"/>
      <c r="G98" s="107"/>
      <c r="H98" s="108"/>
      <c r="I98" s="22"/>
      <c r="J98" s="22"/>
      <c r="K98" s="22"/>
      <c r="L98" s="29"/>
    </row>
    <row r="99" spans="2:12" s="11" customFormat="1" ht="33" customHeight="1">
      <c r="B99" s="75"/>
      <c r="C99" s="1" t="s">
        <v>23</v>
      </c>
      <c r="D99" s="36"/>
      <c r="E99" s="81"/>
      <c r="F99" s="82"/>
      <c r="G99" s="107"/>
      <c r="H99" s="108"/>
      <c r="I99" s="22"/>
      <c r="J99" s="22"/>
      <c r="K99" s="22"/>
      <c r="L99" s="29"/>
    </row>
    <row r="100" spans="2:12" s="11" customFormat="1" ht="36" customHeight="1">
      <c r="B100" s="76"/>
      <c r="C100" s="5" t="s">
        <v>91</v>
      </c>
      <c r="D100" s="89"/>
      <c r="E100" s="90"/>
      <c r="F100" s="91"/>
      <c r="G100" s="107"/>
      <c r="H100" s="108"/>
      <c r="I100" s="29"/>
      <c r="J100" s="29"/>
      <c r="K100" s="29"/>
      <c r="L100" s="29"/>
    </row>
    <row r="101" spans="2:8" s="11" customFormat="1" ht="95.25" customHeight="1">
      <c r="B101" s="74" t="s">
        <v>88</v>
      </c>
      <c r="C101" s="5" t="s">
        <v>220</v>
      </c>
      <c r="D101" s="26" t="str">
        <f>IF(ISBLANK(D103)," ",D102/D103)</f>
        <v> </v>
      </c>
      <c r="E101" s="77"/>
      <c r="F101" s="78"/>
      <c r="G101" s="107"/>
      <c r="H101" s="108"/>
    </row>
    <row r="102" spans="2:8" s="11" customFormat="1" ht="97.5" customHeight="1">
      <c r="B102" s="75"/>
      <c r="C102" s="5" t="s">
        <v>158</v>
      </c>
      <c r="D102" s="36"/>
      <c r="E102" s="79"/>
      <c r="F102" s="80"/>
      <c r="G102" s="107"/>
      <c r="H102" s="108"/>
    </row>
    <row r="103" spans="2:8" s="11" customFormat="1" ht="25.5" customHeight="1">
      <c r="B103" s="75"/>
      <c r="C103" s="8" t="s">
        <v>24</v>
      </c>
      <c r="D103" s="36"/>
      <c r="E103" s="81"/>
      <c r="F103" s="82"/>
      <c r="G103" s="107"/>
      <c r="H103" s="108"/>
    </row>
    <row r="104" spans="2:8" s="11" customFormat="1" ht="31.5" customHeight="1">
      <c r="B104" s="76"/>
      <c r="C104" s="5" t="s">
        <v>91</v>
      </c>
      <c r="D104" s="89"/>
      <c r="E104" s="90"/>
      <c r="F104" s="91"/>
      <c r="G104" s="107"/>
      <c r="H104" s="108"/>
    </row>
    <row r="105" spans="2:8" s="11" customFormat="1" ht="51.75" customHeight="1">
      <c r="B105" s="74" t="s">
        <v>89</v>
      </c>
      <c r="C105" s="98" t="s">
        <v>221</v>
      </c>
      <c r="D105" s="38" t="s">
        <v>25</v>
      </c>
      <c r="E105" s="40" t="s">
        <v>26</v>
      </c>
      <c r="F105" s="40" t="s">
        <v>27</v>
      </c>
      <c r="G105" s="107"/>
      <c r="H105" s="108"/>
    </row>
    <row r="106" spans="2:10" s="11" customFormat="1" ht="35.25" customHeight="1">
      <c r="B106" s="75"/>
      <c r="C106" s="99"/>
      <c r="D106" s="36"/>
      <c r="E106" s="36"/>
      <c r="F106" s="36"/>
      <c r="G106" s="107"/>
      <c r="H106" s="108"/>
      <c r="I106" s="48" t="s">
        <v>122</v>
      </c>
      <c r="J106" s="49">
        <f>COUNTIF(D106:F106,I106)</f>
        <v>0</v>
      </c>
    </row>
    <row r="107" spans="2:8" s="11" customFormat="1" ht="32.25" customHeight="1">
      <c r="B107" s="76"/>
      <c r="C107" s="5" t="s">
        <v>91</v>
      </c>
      <c r="D107" s="89"/>
      <c r="E107" s="90"/>
      <c r="F107" s="91"/>
      <c r="G107" s="107"/>
      <c r="H107" s="108"/>
    </row>
    <row r="108" spans="2:8" s="11" customFormat="1" ht="67.5" customHeight="1">
      <c r="B108" s="74" t="s">
        <v>132</v>
      </c>
      <c r="C108" s="5" t="s">
        <v>133</v>
      </c>
      <c r="D108" s="26" t="str">
        <f>IF(ISBLANK(D110)," ",D109/D110)</f>
        <v> </v>
      </c>
      <c r="E108" s="83"/>
      <c r="F108" s="84"/>
      <c r="G108" s="107"/>
      <c r="H108" s="108"/>
    </row>
    <row r="109" spans="2:8" s="11" customFormat="1" ht="64.5" customHeight="1">
      <c r="B109" s="75"/>
      <c r="C109" s="5" t="s">
        <v>159</v>
      </c>
      <c r="D109" s="36"/>
      <c r="E109" s="85"/>
      <c r="F109" s="86"/>
      <c r="G109" s="107"/>
      <c r="H109" s="108"/>
    </row>
    <row r="110" spans="2:8" s="11" customFormat="1" ht="48" customHeight="1">
      <c r="B110" s="75"/>
      <c r="C110" s="5" t="s">
        <v>160</v>
      </c>
      <c r="D110" s="36"/>
      <c r="E110" s="87"/>
      <c r="F110" s="88"/>
      <c r="G110" s="107"/>
      <c r="H110" s="108"/>
    </row>
    <row r="111" spans="2:8" s="11" customFormat="1" ht="27" customHeight="1">
      <c r="B111" s="76"/>
      <c r="C111" s="5" t="s">
        <v>91</v>
      </c>
      <c r="D111" s="89"/>
      <c r="E111" s="90"/>
      <c r="F111" s="91"/>
      <c r="G111" s="107"/>
      <c r="H111" s="108"/>
    </row>
    <row r="112" spans="2:8" s="11" customFormat="1" ht="82.5" customHeight="1">
      <c r="B112" s="74" t="s">
        <v>134</v>
      </c>
      <c r="C112" s="5" t="s">
        <v>223</v>
      </c>
      <c r="D112" s="26" t="str">
        <f>IF(ISBLANK(D114)," ",D113/D114)</f>
        <v> </v>
      </c>
      <c r="E112" s="92"/>
      <c r="F112" s="93"/>
      <c r="G112" s="107"/>
      <c r="H112" s="108"/>
    </row>
    <row r="113" spans="2:8" s="11" customFormat="1" ht="50.25" customHeight="1">
      <c r="B113" s="75"/>
      <c r="C113" s="5" t="s">
        <v>229</v>
      </c>
      <c r="D113" s="36"/>
      <c r="E113" s="94"/>
      <c r="F113" s="95"/>
      <c r="G113" s="107"/>
      <c r="H113" s="108"/>
    </row>
    <row r="114" spans="2:8" s="11" customFormat="1" ht="53.25" customHeight="1">
      <c r="B114" s="75"/>
      <c r="C114" s="5" t="s">
        <v>230</v>
      </c>
      <c r="D114" s="36"/>
      <c r="E114" s="96"/>
      <c r="F114" s="97"/>
      <c r="G114" s="107"/>
      <c r="H114" s="108"/>
    </row>
    <row r="115" spans="2:8" s="11" customFormat="1" ht="27" customHeight="1">
      <c r="B115" s="76"/>
      <c r="C115" s="5" t="s">
        <v>91</v>
      </c>
      <c r="D115" s="89"/>
      <c r="E115" s="90"/>
      <c r="F115" s="91"/>
      <c r="G115" s="107"/>
      <c r="H115" s="108"/>
    </row>
    <row r="116" spans="2:8" s="11" customFormat="1" ht="80.25" customHeight="1">
      <c r="B116" s="74" t="s">
        <v>135</v>
      </c>
      <c r="C116" s="5" t="s">
        <v>251</v>
      </c>
      <c r="D116" s="26" t="str">
        <f>IF(ISBLANK(D118)," ",D117/D118)</f>
        <v> </v>
      </c>
      <c r="E116" s="92"/>
      <c r="F116" s="93"/>
      <c r="G116" s="107"/>
      <c r="H116" s="108"/>
    </row>
    <row r="117" spans="2:8" s="11" customFormat="1" ht="57.75" customHeight="1">
      <c r="B117" s="75"/>
      <c r="C117" s="5" t="s">
        <v>222</v>
      </c>
      <c r="D117" s="36"/>
      <c r="E117" s="94"/>
      <c r="F117" s="95"/>
      <c r="G117" s="107"/>
      <c r="H117" s="108"/>
    </row>
    <row r="118" spans="2:8" s="11" customFormat="1" ht="27" customHeight="1">
      <c r="B118" s="75"/>
      <c r="C118" s="5" t="s">
        <v>136</v>
      </c>
      <c r="D118" s="36"/>
      <c r="E118" s="96"/>
      <c r="F118" s="97"/>
      <c r="G118" s="107"/>
      <c r="H118" s="108"/>
    </row>
    <row r="119" spans="2:8" s="11" customFormat="1" ht="27" customHeight="1">
      <c r="B119" s="76"/>
      <c r="C119" s="5" t="s">
        <v>91</v>
      </c>
      <c r="D119" s="89"/>
      <c r="E119" s="90"/>
      <c r="F119" s="91"/>
      <c r="G119" s="109"/>
      <c r="H119" s="110"/>
    </row>
    <row r="120" spans="2:8" s="11" customFormat="1" ht="20.25" customHeight="1">
      <c r="B120" s="103" t="s">
        <v>96</v>
      </c>
      <c r="C120" s="103"/>
      <c r="D120" s="103"/>
      <c r="E120" s="103"/>
      <c r="F120" s="103"/>
      <c r="G120" s="103"/>
      <c r="H120" s="104"/>
    </row>
    <row r="121" spans="2:8" s="11" customFormat="1" ht="63.75" customHeight="1">
      <c r="B121" s="74" t="s">
        <v>48</v>
      </c>
      <c r="C121" s="1" t="s">
        <v>161</v>
      </c>
      <c r="D121" s="26" t="str">
        <f>IF(ISBLANK(D123)," ",D122/D123)</f>
        <v> </v>
      </c>
      <c r="E121" s="100"/>
      <c r="F121" s="100"/>
      <c r="G121" s="100"/>
      <c r="H121" s="100"/>
    </row>
    <row r="122" spans="2:8" s="11" customFormat="1" ht="63.75" customHeight="1">
      <c r="B122" s="75"/>
      <c r="C122" s="1" t="s">
        <v>162</v>
      </c>
      <c r="D122" s="36"/>
      <c r="E122" s="101"/>
      <c r="F122" s="101"/>
      <c r="G122" s="101"/>
      <c r="H122" s="101"/>
    </row>
    <row r="123" spans="2:8" s="11" customFormat="1" ht="37.5" customHeight="1">
      <c r="B123" s="75"/>
      <c r="C123" s="1" t="s">
        <v>163</v>
      </c>
      <c r="D123" s="36"/>
      <c r="E123" s="102"/>
      <c r="F123" s="102"/>
      <c r="G123" s="101"/>
      <c r="H123" s="101"/>
    </row>
    <row r="124" spans="2:8" s="11" customFormat="1" ht="30.75" customHeight="1">
      <c r="B124" s="76"/>
      <c r="C124" s="5" t="s">
        <v>91</v>
      </c>
      <c r="D124" s="89"/>
      <c r="E124" s="90"/>
      <c r="F124" s="91"/>
      <c r="G124" s="101"/>
      <c r="H124" s="101"/>
    </row>
    <row r="125" spans="2:8" s="11" customFormat="1" ht="82.5" customHeight="1">
      <c r="B125" s="74" t="s">
        <v>49</v>
      </c>
      <c r="C125" s="2" t="s">
        <v>224</v>
      </c>
      <c r="D125" s="19"/>
      <c r="E125" s="152"/>
      <c r="F125" s="153"/>
      <c r="G125" s="101"/>
      <c r="H125" s="101"/>
    </row>
    <row r="126" spans="2:8" s="11" customFormat="1" ht="30.75" customHeight="1">
      <c r="B126" s="76"/>
      <c r="C126" s="5" t="s">
        <v>91</v>
      </c>
      <c r="D126" s="89"/>
      <c r="E126" s="90"/>
      <c r="F126" s="91"/>
      <c r="G126" s="102"/>
      <c r="H126" s="102"/>
    </row>
    <row r="127" spans="2:8" s="11" customFormat="1" ht="23.25" customHeight="1">
      <c r="B127" s="184" t="s">
        <v>28</v>
      </c>
      <c r="C127" s="185"/>
      <c r="D127" s="185"/>
      <c r="E127" s="185"/>
      <c r="F127" s="185"/>
      <c r="G127" s="185"/>
      <c r="H127" s="186"/>
    </row>
    <row r="128" spans="2:8" s="11" customFormat="1" ht="36.75" customHeight="1">
      <c r="B128" s="74" t="s">
        <v>90</v>
      </c>
      <c r="C128" s="37" t="s">
        <v>164</v>
      </c>
      <c r="D128" s="26" t="str">
        <f>IF(ISBLANK(D130)," ",D129/D130)</f>
        <v> </v>
      </c>
      <c r="E128" s="77"/>
      <c r="F128" s="78"/>
      <c r="G128" s="168"/>
      <c r="H128" s="169"/>
    </row>
    <row r="129" spans="2:8" s="11" customFormat="1" ht="53.25" customHeight="1">
      <c r="B129" s="75"/>
      <c r="C129" s="8" t="s">
        <v>165</v>
      </c>
      <c r="D129" s="36"/>
      <c r="E129" s="79"/>
      <c r="F129" s="80"/>
      <c r="G129" s="170"/>
      <c r="H129" s="171"/>
    </row>
    <row r="130" spans="2:8" s="11" customFormat="1" ht="36" customHeight="1">
      <c r="B130" s="75"/>
      <c r="C130" s="8" t="s">
        <v>166</v>
      </c>
      <c r="D130" s="36"/>
      <c r="E130" s="81"/>
      <c r="F130" s="82"/>
      <c r="G130" s="170"/>
      <c r="H130" s="171"/>
    </row>
    <row r="131" spans="2:8" s="11" customFormat="1" ht="28.5" customHeight="1">
      <c r="B131" s="76"/>
      <c r="C131" s="5" t="s">
        <v>91</v>
      </c>
      <c r="D131" s="89"/>
      <c r="E131" s="90"/>
      <c r="F131" s="91"/>
      <c r="G131" s="170"/>
      <c r="H131" s="171"/>
    </row>
    <row r="132" spans="2:8" s="11" customFormat="1" ht="28.5" customHeight="1">
      <c r="B132" s="74" t="s">
        <v>29</v>
      </c>
      <c r="C132" s="98" t="s">
        <v>297</v>
      </c>
      <c r="D132" s="43" t="s">
        <v>30</v>
      </c>
      <c r="E132" s="43" t="s">
        <v>31</v>
      </c>
      <c r="F132" s="43" t="s">
        <v>32</v>
      </c>
      <c r="G132" s="170"/>
      <c r="H132" s="171"/>
    </row>
    <row r="133" spans="2:11" s="11" customFormat="1" ht="42" customHeight="1">
      <c r="B133" s="75"/>
      <c r="C133" s="99"/>
      <c r="D133" s="19"/>
      <c r="E133" s="19"/>
      <c r="F133" s="19"/>
      <c r="G133" s="170"/>
      <c r="H133" s="171"/>
      <c r="I133" s="67">
        <f>IF(D133="да",1,0)</f>
        <v>0</v>
      </c>
      <c r="J133" s="67">
        <f>IF(E133="да",10,0)</f>
        <v>0</v>
      </c>
      <c r="K133" s="67">
        <f>IF(F133="да",100,0)</f>
        <v>0</v>
      </c>
    </row>
    <row r="134" spans="2:9" s="11" customFormat="1" ht="42" customHeight="1">
      <c r="B134" s="76"/>
      <c r="C134" s="5" t="s">
        <v>91</v>
      </c>
      <c r="D134" s="89"/>
      <c r="E134" s="90"/>
      <c r="F134" s="91"/>
      <c r="G134" s="170"/>
      <c r="H134" s="171"/>
      <c r="I134" s="67">
        <f>SUM(I133:K133)</f>
        <v>0</v>
      </c>
    </row>
    <row r="135" spans="2:8" s="11" customFormat="1" ht="38.25" customHeight="1">
      <c r="B135" s="74" t="s">
        <v>33</v>
      </c>
      <c r="C135" s="5" t="s">
        <v>102</v>
      </c>
      <c r="D135" s="26" t="str">
        <f>IF(ISBLANK(D137)," ",D136/D137)</f>
        <v> </v>
      </c>
      <c r="E135" s="187"/>
      <c r="F135" s="188"/>
      <c r="G135" s="170"/>
      <c r="H135" s="171"/>
    </row>
    <row r="136" spans="2:8" s="11" customFormat="1" ht="53.25" customHeight="1">
      <c r="B136" s="75"/>
      <c r="C136" s="5" t="s">
        <v>167</v>
      </c>
      <c r="D136" s="36"/>
      <c r="E136" s="189"/>
      <c r="F136" s="190"/>
      <c r="G136" s="170"/>
      <c r="H136" s="171"/>
    </row>
    <row r="137" spans="2:8" s="11" customFormat="1" ht="53.25" customHeight="1">
      <c r="B137" s="75"/>
      <c r="C137" s="5" t="s">
        <v>168</v>
      </c>
      <c r="D137" s="36"/>
      <c r="E137" s="191"/>
      <c r="F137" s="192"/>
      <c r="G137" s="170"/>
      <c r="H137" s="171"/>
    </row>
    <row r="138" spans="2:8" s="11" customFormat="1" ht="40.5" customHeight="1">
      <c r="B138" s="76"/>
      <c r="C138" s="5" t="s">
        <v>91</v>
      </c>
      <c r="D138" s="89"/>
      <c r="E138" s="90"/>
      <c r="F138" s="91"/>
      <c r="G138" s="51"/>
      <c r="H138" s="52"/>
    </row>
    <row r="139" spans="2:8" s="11" customFormat="1" ht="96" customHeight="1">
      <c r="B139" s="74" t="s">
        <v>179</v>
      </c>
      <c r="C139" s="5" t="s">
        <v>169</v>
      </c>
      <c r="D139" s="26" t="str">
        <f>IF(ISBLANK(D141)," ",D140/D141)</f>
        <v> </v>
      </c>
      <c r="E139" s="140"/>
      <c r="F139" s="141"/>
      <c r="G139" s="51"/>
      <c r="H139" s="52"/>
    </row>
    <row r="140" spans="2:8" s="11" customFormat="1" ht="84" customHeight="1">
      <c r="B140" s="75"/>
      <c r="C140" s="5" t="s">
        <v>170</v>
      </c>
      <c r="D140" s="36"/>
      <c r="E140" s="142"/>
      <c r="F140" s="143"/>
      <c r="G140" s="51"/>
      <c r="H140" s="52"/>
    </row>
    <row r="141" spans="2:8" s="11" customFormat="1" ht="54" customHeight="1">
      <c r="B141" s="75"/>
      <c r="C141" s="5" t="s">
        <v>171</v>
      </c>
      <c r="D141" s="36"/>
      <c r="E141" s="144"/>
      <c r="F141" s="145"/>
      <c r="G141" s="51"/>
      <c r="H141" s="52"/>
    </row>
    <row r="142" spans="2:8" s="11" customFormat="1" ht="40.5" customHeight="1">
      <c r="B142" s="76"/>
      <c r="C142" s="5" t="s">
        <v>91</v>
      </c>
      <c r="D142" s="89"/>
      <c r="E142" s="90"/>
      <c r="F142" s="91"/>
      <c r="G142" s="51"/>
      <c r="H142" s="52"/>
    </row>
    <row r="143" spans="2:8" s="11" customFormat="1" ht="22.5" customHeight="1">
      <c r="B143" s="103" t="s">
        <v>291</v>
      </c>
      <c r="C143" s="103"/>
      <c r="D143" s="103"/>
      <c r="E143" s="103"/>
      <c r="F143" s="103"/>
      <c r="G143" s="103"/>
      <c r="H143" s="104"/>
    </row>
    <row r="144" spans="2:8" s="11" customFormat="1" ht="51.75" customHeight="1">
      <c r="B144" s="74" t="s">
        <v>50</v>
      </c>
      <c r="C144" s="1" t="s">
        <v>119</v>
      </c>
      <c r="D144" s="26" t="str">
        <f>IF(ISBLANK(D146)," ",D145/D146)</f>
        <v> </v>
      </c>
      <c r="E144" s="77"/>
      <c r="F144" s="78"/>
      <c r="G144" s="150"/>
      <c r="H144" s="150"/>
    </row>
    <row r="145" spans="2:8" s="11" customFormat="1" ht="48.75" customHeight="1">
      <c r="B145" s="75"/>
      <c r="C145" s="5" t="s">
        <v>172</v>
      </c>
      <c r="D145" s="36"/>
      <c r="E145" s="79"/>
      <c r="F145" s="80"/>
      <c r="G145" s="150"/>
      <c r="H145" s="150"/>
    </row>
    <row r="146" spans="2:8" s="11" customFormat="1" ht="33" customHeight="1">
      <c r="B146" s="75"/>
      <c r="C146" s="5" t="s">
        <v>173</v>
      </c>
      <c r="D146" s="36"/>
      <c r="E146" s="81"/>
      <c r="F146" s="82"/>
      <c r="G146" s="150"/>
      <c r="H146" s="150"/>
    </row>
    <row r="147" spans="2:8" s="11" customFormat="1" ht="33" customHeight="1">
      <c r="B147" s="76"/>
      <c r="C147" s="5" t="s">
        <v>91</v>
      </c>
      <c r="D147" s="89"/>
      <c r="E147" s="90"/>
      <c r="F147" s="91"/>
      <c r="G147" s="150"/>
      <c r="H147" s="150"/>
    </row>
    <row r="148" spans="2:8" s="11" customFormat="1" ht="51.75" customHeight="1">
      <c r="B148" s="74" t="s">
        <v>51</v>
      </c>
      <c r="C148" s="2" t="s">
        <v>239</v>
      </c>
      <c r="D148" s="26" t="str">
        <f>IF(ISBLANK(D150)," ",D149/D150)</f>
        <v> </v>
      </c>
      <c r="E148" s="173"/>
      <c r="F148" s="78"/>
      <c r="G148" s="150"/>
      <c r="H148" s="150"/>
    </row>
    <row r="149" spans="2:8" s="11" customFormat="1" ht="49.5" customHeight="1">
      <c r="B149" s="75"/>
      <c r="C149" s="5" t="s">
        <v>174</v>
      </c>
      <c r="D149" s="36"/>
      <c r="E149" s="174"/>
      <c r="F149" s="80"/>
      <c r="G149" s="150"/>
      <c r="H149" s="150"/>
    </row>
    <row r="150" spans="2:8" s="11" customFormat="1" ht="49.5" customHeight="1">
      <c r="B150" s="75"/>
      <c r="C150" s="5" t="s">
        <v>136</v>
      </c>
      <c r="D150" s="36"/>
      <c r="E150" s="175"/>
      <c r="F150" s="82"/>
      <c r="G150" s="150"/>
      <c r="H150" s="150"/>
    </row>
    <row r="151" spans="2:8" s="11" customFormat="1" ht="30.75" customHeight="1">
      <c r="B151" s="76"/>
      <c r="C151" s="5" t="s">
        <v>91</v>
      </c>
      <c r="D151" s="89"/>
      <c r="E151" s="90"/>
      <c r="F151" s="91"/>
      <c r="G151" s="150"/>
      <c r="H151" s="150"/>
    </row>
    <row r="152" spans="2:8" s="11" customFormat="1" ht="80.25" customHeight="1">
      <c r="B152" s="74" t="s">
        <v>52</v>
      </c>
      <c r="C152" s="5" t="s">
        <v>225</v>
      </c>
      <c r="D152" s="26" t="str">
        <f>IF(ISBLANK(D154)," ",D153/D154)</f>
        <v> </v>
      </c>
      <c r="E152" s="77"/>
      <c r="F152" s="78"/>
      <c r="G152" s="150"/>
      <c r="H152" s="150"/>
    </row>
    <row r="153" spans="2:8" s="11" customFormat="1" ht="57.75" customHeight="1">
      <c r="B153" s="75"/>
      <c r="C153" s="1" t="s">
        <v>34</v>
      </c>
      <c r="D153" s="36"/>
      <c r="E153" s="79"/>
      <c r="F153" s="80"/>
      <c r="G153" s="150"/>
      <c r="H153" s="150"/>
    </row>
    <row r="154" spans="2:8" s="11" customFormat="1" ht="38.25" customHeight="1">
      <c r="B154" s="75"/>
      <c r="C154" s="1" t="s">
        <v>226</v>
      </c>
      <c r="D154" s="36"/>
      <c r="E154" s="81"/>
      <c r="F154" s="82"/>
      <c r="G154" s="150"/>
      <c r="H154" s="150"/>
    </row>
    <row r="155" spans="2:8" s="11" customFormat="1" ht="37.5" customHeight="1">
      <c r="B155" s="76"/>
      <c r="C155" s="5" t="s">
        <v>91</v>
      </c>
      <c r="D155" s="89"/>
      <c r="E155" s="90"/>
      <c r="F155" s="91"/>
      <c r="G155" s="150"/>
      <c r="H155" s="150"/>
    </row>
    <row r="156" spans="2:8" s="11" customFormat="1" ht="20.25" customHeight="1">
      <c r="B156" s="74" t="s">
        <v>53</v>
      </c>
      <c r="C156" s="196" t="s">
        <v>120</v>
      </c>
      <c r="D156" s="16" t="s">
        <v>252</v>
      </c>
      <c r="E156" s="16" t="s">
        <v>124</v>
      </c>
      <c r="F156" s="16" t="s">
        <v>180</v>
      </c>
      <c r="G156" s="150"/>
      <c r="H156" s="150"/>
    </row>
    <row r="157" spans="2:8" s="11" customFormat="1" ht="27" customHeight="1">
      <c r="B157" s="75"/>
      <c r="C157" s="196"/>
      <c r="D157" s="26" t="str">
        <f>IF(ISBLANK(D158)," ",D158/$D$154)</f>
        <v> </v>
      </c>
      <c r="E157" s="26" t="str">
        <f>IF(ISBLANK(E158)," ",E158/$D$154)</f>
        <v> </v>
      </c>
      <c r="F157" s="26" t="str">
        <f>IF(ISBLANK(F158)," ",F158/$D$154)</f>
        <v> </v>
      </c>
      <c r="G157" s="150"/>
      <c r="H157" s="150"/>
    </row>
    <row r="158" spans="2:8" s="11" customFormat="1" ht="37.5" customHeight="1">
      <c r="B158" s="75"/>
      <c r="C158" s="8" t="s">
        <v>35</v>
      </c>
      <c r="D158" s="36"/>
      <c r="E158" s="36"/>
      <c r="F158" s="36"/>
      <c r="G158" s="150"/>
      <c r="H158" s="150"/>
    </row>
    <row r="159" spans="2:8" s="11" customFormat="1" ht="28.5" customHeight="1">
      <c r="B159" s="76"/>
      <c r="C159" s="5" t="s">
        <v>91</v>
      </c>
      <c r="D159" s="89"/>
      <c r="E159" s="90"/>
      <c r="F159" s="91"/>
      <c r="G159" s="18"/>
      <c r="H159" s="18"/>
    </row>
    <row r="160" spans="2:8" s="11" customFormat="1" ht="28.5" customHeight="1">
      <c r="B160" s="200" t="s">
        <v>123</v>
      </c>
      <c r="C160" s="98" t="s">
        <v>175</v>
      </c>
      <c r="D160" s="16" t="s">
        <v>252</v>
      </c>
      <c r="E160" s="16" t="s">
        <v>124</v>
      </c>
      <c r="F160" s="16" t="s">
        <v>180</v>
      </c>
      <c r="G160" s="18"/>
      <c r="H160" s="18"/>
    </row>
    <row r="161" spans="2:8" s="11" customFormat="1" ht="28.5" customHeight="1">
      <c r="B161" s="201"/>
      <c r="C161" s="99"/>
      <c r="D161" s="26" t="str">
        <f>IF(ISBLANK(D162)," ",D162/$D$72)</f>
        <v> </v>
      </c>
      <c r="E161" s="26" t="str">
        <f>IF(ISBLANK(E162)," ",E162/$D$72)</f>
        <v> </v>
      </c>
      <c r="F161" s="26" t="str">
        <f>IF(ISBLANK(F162)," ",F162/$D$72)</f>
        <v> </v>
      </c>
      <c r="G161" s="18"/>
      <c r="H161" s="18"/>
    </row>
    <row r="162" spans="2:8" s="11" customFormat="1" ht="38.25" customHeight="1">
      <c r="B162" s="201"/>
      <c r="C162" s="5" t="s">
        <v>176</v>
      </c>
      <c r="D162" s="36"/>
      <c r="E162" s="36"/>
      <c r="F162" s="36"/>
      <c r="G162" s="18"/>
      <c r="H162" s="18"/>
    </row>
    <row r="163" spans="2:8" s="11" customFormat="1" ht="26.25" customHeight="1">
      <c r="B163" s="201"/>
      <c r="C163" s="2" t="s">
        <v>91</v>
      </c>
      <c r="D163" s="202"/>
      <c r="E163" s="203"/>
      <c r="F163" s="204"/>
      <c r="G163" s="18"/>
      <c r="H163" s="18"/>
    </row>
    <row r="164" spans="2:8" s="11" customFormat="1" ht="26.25" customHeight="1">
      <c r="B164" s="197" t="s">
        <v>205</v>
      </c>
      <c r="C164" s="5" t="s">
        <v>206</v>
      </c>
      <c r="D164" s="68"/>
      <c r="E164" s="198"/>
      <c r="F164" s="199"/>
      <c r="G164" s="18"/>
      <c r="H164" s="18"/>
    </row>
    <row r="165" spans="2:8" s="11" customFormat="1" ht="26.25" customHeight="1">
      <c r="B165" s="197"/>
      <c r="C165" s="5" t="s">
        <v>91</v>
      </c>
      <c r="D165" s="151"/>
      <c r="E165" s="151"/>
      <c r="F165" s="151"/>
      <c r="G165" s="18"/>
      <c r="H165" s="18"/>
    </row>
    <row r="166" spans="2:8" s="11" customFormat="1" ht="26.25" customHeight="1">
      <c r="B166" s="197" t="s">
        <v>207</v>
      </c>
      <c r="C166" s="5" t="s">
        <v>227</v>
      </c>
      <c r="D166" s="68"/>
      <c r="E166" s="198"/>
      <c r="F166" s="199"/>
      <c r="G166" s="18"/>
      <c r="H166" s="18"/>
    </row>
    <row r="167" spans="2:8" s="11" customFormat="1" ht="26.25" customHeight="1">
      <c r="B167" s="197"/>
      <c r="C167" s="5" t="s">
        <v>91</v>
      </c>
      <c r="D167" s="151"/>
      <c r="E167" s="151"/>
      <c r="F167" s="151"/>
      <c r="G167" s="18"/>
      <c r="H167" s="18"/>
    </row>
    <row r="168" spans="2:8" s="11" customFormat="1" ht="26.25" customHeight="1">
      <c r="B168" s="197" t="s">
        <v>208</v>
      </c>
      <c r="C168" s="5" t="s">
        <v>228</v>
      </c>
      <c r="D168" s="68"/>
      <c r="E168" s="198"/>
      <c r="F168" s="199"/>
      <c r="G168" s="18"/>
      <c r="H168" s="18"/>
    </row>
    <row r="169" spans="2:8" s="11" customFormat="1" ht="26.25" customHeight="1">
      <c r="B169" s="197"/>
      <c r="C169" s="5" t="s">
        <v>91</v>
      </c>
      <c r="D169" s="151"/>
      <c r="E169" s="151"/>
      <c r="F169" s="151"/>
      <c r="G169" s="18"/>
      <c r="H169" s="18"/>
    </row>
    <row r="170" spans="2:8" s="11" customFormat="1" ht="0.75" customHeight="1">
      <c r="B170" s="23"/>
      <c r="C170" s="11">
        <f>IF(COUNTBLANK(D4:D14)+COUNTBLANK(D53:D61)+COUNTBLANK(D16:D21)+COUNTBLANK(D24:D31)+COUNTBLANK(D33:F33)+COUNTBLANK(D35:F35)+COUNTBLANK(D36:D36)+COUNTBLANK(D37:D40)+COUNTBLANK(D42:D51)+COUNTBLANK(D64:D66)+COUNTBLANK(D68:F68)+COUNTBLANK(D69:D79)+COUNTBLANK(D81:D104)+COUNTBLANK(D106:F106)+COUNTBLANK(D107:D119)+COUNTBLANK(D121:D126)+COUNTBLANK(D128:D131)+COUNTBLANK(D133:F133)+COUNTBLANK(D134:D138)+COUNTBLANK(D144:D155)+COUNTBLANK(D158:F158)+COUNTBLANK(D159:D159)+COUNTBLANK(D162:F162)+COUNTBLANK(D163:D169)+COUNTBLANK(D139:D142)=0,1,0)</f>
        <v>0</v>
      </c>
      <c r="D170" s="11">
        <f>IF(COUNTBLANK(D4:D14)+COUNTBLANK(D16:D21)+COUNTBLANK(D25:D31)+COUNTBLANK(D33:F33)+COUNTBLANK(D35:F35)+COUNTBLANK(D36:D40)+COUNTBLANK(D43:D51)+COUNTBLANK(D53:D58)+COUNTBLANK(D60:F60)+COUNTBLANK(D61:D61)+COUNTBLANK(D64:D66)+COUNTBLANK(D68:F68)+COUNTBLANK(D69:D79)+COUNTBLANK(D82:D104)+COUNTBLANK(D106:F106)+COUNTBLANK(D107:D119)+COUNTBLANK(D122:D126)+COUNTBLANK(D129:D131)+COUNTBLANK(D133:F133)+COUNTBLANK(D134:D142)+COUNTBLANK(D145:D155)+COUNTBLANK(D158:F158)+COUNTBLANK(D159:D159)+COUNTBLANK(D162:F162)+COUNTBLANK(D163:D169)=0,1,0)</f>
        <v>0</v>
      </c>
      <c r="E170" s="31"/>
      <c r="F170" s="31"/>
      <c r="H170" s="32"/>
    </row>
    <row r="171" spans="2:8" s="11" customFormat="1" ht="18" customHeight="1">
      <c r="B171" s="23"/>
      <c r="E171" s="31"/>
      <c r="F171" s="31"/>
      <c r="H171" s="32"/>
    </row>
    <row r="172" spans="1:8" s="11" customFormat="1" ht="17.25" customHeight="1">
      <c r="A172" s="33"/>
      <c r="B172" s="161" t="str">
        <f>IF(C170=1,"Заполнено","Не заполнено")</f>
        <v>Не заполнено</v>
      </c>
      <c r="C172" s="162"/>
      <c r="D172" s="162"/>
      <c r="E172" s="162"/>
      <c r="F172" s="162"/>
      <c r="G172" s="162"/>
      <c r="H172" s="162"/>
    </row>
    <row r="173" spans="1:8" s="11" customFormat="1" ht="15" customHeight="1">
      <c r="A173" s="33"/>
      <c r="B173" s="163"/>
      <c r="C173" s="164"/>
      <c r="D173" s="164"/>
      <c r="E173" s="164"/>
      <c r="F173" s="164"/>
      <c r="G173" s="164"/>
      <c r="H173" s="164"/>
    </row>
    <row r="174" spans="2:8" s="11" customFormat="1" ht="21.75" customHeight="1">
      <c r="B174" s="23"/>
      <c r="C174" s="9" t="s">
        <v>83</v>
      </c>
      <c r="D174" s="9"/>
      <c r="E174" s="31"/>
      <c r="F174" s="31"/>
      <c r="G174" s="31"/>
      <c r="H174" s="32"/>
    </row>
    <row r="175" spans="2:8" s="11" customFormat="1" ht="18.75" customHeight="1">
      <c r="B175" s="23"/>
      <c r="C175" s="149" t="str">
        <f>IF(ISBLANK(D8)=TRUE," ",D8)</f>
        <v> </v>
      </c>
      <c r="D175" s="149"/>
      <c r="E175" s="149"/>
      <c r="F175" s="149"/>
      <c r="G175" s="149"/>
      <c r="H175" s="149"/>
    </row>
    <row r="176" spans="2:8" s="11" customFormat="1" ht="16.5" customHeight="1">
      <c r="B176" s="23"/>
      <c r="C176" s="10"/>
      <c r="D176" s="10"/>
      <c r="E176" s="10"/>
      <c r="G176" s="34" t="s">
        <v>56</v>
      </c>
      <c r="H176" s="35" t="s">
        <v>41</v>
      </c>
    </row>
    <row r="177" s="11" customFormat="1" ht="15.75">
      <c r="B177" s="23"/>
    </row>
    <row r="178" spans="2:8" s="11" customFormat="1" ht="18.75">
      <c r="B178" s="23"/>
      <c r="C178" s="9"/>
      <c r="D178" s="10"/>
      <c r="E178" s="10"/>
      <c r="F178" s="10"/>
      <c r="G178" s="34"/>
      <c r="H178" s="32"/>
    </row>
  </sheetData>
  <sheetProtection password="EA1B" sheet="1" selectLockedCells="1"/>
  <mergeCells count="154">
    <mergeCell ref="B160:B163"/>
    <mergeCell ref="D165:F165"/>
    <mergeCell ref="C160:C161"/>
    <mergeCell ref="D163:F163"/>
    <mergeCell ref="B164:B165"/>
    <mergeCell ref="D167:F167"/>
    <mergeCell ref="B168:B169"/>
    <mergeCell ref="E164:F164"/>
    <mergeCell ref="E166:F166"/>
    <mergeCell ref="E168:F168"/>
    <mergeCell ref="B166:B167"/>
    <mergeCell ref="E148:F150"/>
    <mergeCell ref="D155:F155"/>
    <mergeCell ref="B148:B151"/>
    <mergeCell ref="B156:B159"/>
    <mergeCell ref="C156:C157"/>
    <mergeCell ref="B152:B155"/>
    <mergeCell ref="D159:F159"/>
    <mergeCell ref="B127:H127"/>
    <mergeCell ref="C132:C133"/>
    <mergeCell ref="E135:F137"/>
    <mergeCell ref="B44:B47"/>
    <mergeCell ref="D47:F47"/>
    <mergeCell ref="E44:F46"/>
    <mergeCell ref="B1:H1"/>
    <mergeCell ref="B2:H2"/>
    <mergeCell ref="D3:H3"/>
    <mergeCell ref="D4:H4"/>
    <mergeCell ref="B28:B31"/>
    <mergeCell ref="E28:F30"/>
    <mergeCell ref="B24:B27"/>
    <mergeCell ref="D18:H18"/>
    <mergeCell ref="B15:B21"/>
    <mergeCell ref="D31:F31"/>
    <mergeCell ref="E24:F26"/>
    <mergeCell ref="D27:F27"/>
    <mergeCell ref="B23:H23"/>
    <mergeCell ref="D15:H15"/>
    <mergeCell ref="D17:H17"/>
    <mergeCell ref="D20:H20"/>
    <mergeCell ref="D16:H16"/>
    <mergeCell ref="B172:H173"/>
    <mergeCell ref="B81:B84"/>
    <mergeCell ref="E76:F78"/>
    <mergeCell ref="E81:F83"/>
    <mergeCell ref="B85:B88"/>
    <mergeCell ref="G128:H137"/>
    <mergeCell ref="E144:F146"/>
    <mergeCell ref="G63:H79"/>
    <mergeCell ref="D79:F79"/>
    <mergeCell ref="G121:H126"/>
    <mergeCell ref="D21:H21"/>
    <mergeCell ref="C32:C35"/>
    <mergeCell ref="B42:B43"/>
    <mergeCell ref="D36:F36"/>
    <mergeCell ref="E42:F42"/>
    <mergeCell ref="D43:F43"/>
    <mergeCell ref="E37:F39"/>
    <mergeCell ref="C175:H175"/>
    <mergeCell ref="D84:F84"/>
    <mergeCell ref="G144:H158"/>
    <mergeCell ref="E152:F154"/>
    <mergeCell ref="D151:F151"/>
    <mergeCell ref="D169:F169"/>
    <mergeCell ref="E125:F125"/>
    <mergeCell ref="D147:F147"/>
    <mergeCell ref="E116:F118"/>
    <mergeCell ref="D126:F126"/>
    <mergeCell ref="B121:B124"/>
    <mergeCell ref="D5:H5"/>
    <mergeCell ref="D6:H6"/>
    <mergeCell ref="D11:H11"/>
    <mergeCell ref="D12:H12"/>
    <mergeCell ref="D7:H7"/>
    <mergeCell ref="D8:H8"/>
    <mergeCell ref="D9:H9"/>
    <mergeCell ref="D10:H10"/>
    <mergeCell ref="D19:H19"/>
    <mergeCell ref="B144:B147"/>
    <mergeCell ref="B128:B131"/>
    <mergeCell ref="D138:F138"/>
    <mergeCell ref="D134:F134"/>
    <mergeCell ref="B139:B142"/>
    <mergeCell ref="E139:F141"/>
    <mergeCell ref="D142:F142"/>
    <mergeCell ref="B135:B138"/>
    <mergeCell ref="D13:H13"/>
    <mergeCell ref="B143:H143"/>
    <mergeCell ref="D40:F40"/>
    <mergeCell ref="B41:H41"/>
    <mergeCell ref="B37:B40"/>
    <mergeCell ref="D14:H14"/>
    <mergeCell ref="B125:B126"/>
    <mergeCell ref="B32:B36"/>
    <mergeCell ref="B132:B134"/>
    <mergeCell ref="E128:F130"/>
    <mergeCell ref="B116:B119"/>
    <mergeCell ref="B108:B111"/>
    <mergeCell ref="E48:F50"/>
    <mergeCell ref="B52:H52"/>
    <mergeCell ref="D100:F100"/>
    <mergeCell ref="E70:F72"/>
    <mergeCell ref="E63:F65"/>
    <mergeCell ref="B62:H62"/>
    <mergeCell ref="B53:B54"/>
    <mergeCell ref="B48:B50"/>
    <mergeCell ref="E74:F74"/>
    <mergeCell ref="B59:B61"/>
    <mergeCell ref="C59:C60"/>
    <mergeCell ref="E55:F57"/>
    <mergeCell ref="B55:B58"/>
    <mergeCell ref="B63:B66"/>
    <mergeCell ref="B70:B73"/>
    <mergeCell ref="B67:B69"/>
    <mergeCell ref="C67:C68"/>
    <mergeCell ref="B74:B75"/>
    <mergeCell ref="E93:F95"/>
    <mergeCell ref="D51:F51"/>
    <mergeCell ref="D58:F58"/>
    <mergeCell ref="D54:F54"/>
    <mergeCell ref="D66:F66"/>
    <mergeCell ref="E53:F53"/>
    <mergeCell ref="D61:F61"/>
    <mergeCell ref="D69:F69"/>
    <mergeCell ref="D73:F73"/>
    <mergeCell ref="D75:F75"/>
    <mergeCell ref="B80:H80"/>
    <mergeCell ref="D88:F88"/>
    <mergeCell ref="E85:F87"/>
    <mergeCell ref="B76:B79"/>
    <mergeCell ref="G81:H119"/>
    <mergeCell ref="B89:B92"/>
    <mergeCell ref="B93:B96"/>
    <mergeCell ref="E97:F99"/>
    <mergeCell ref="B97:B100"/>
    <mergeCell ref="B101:B104"/>
    <mergeCell ref="D131:F131"/>
    <mergeCell ref="C105:C106"/>
    <mergeCell ref="E121:F123"/>
    <mergeCell ref="E89:F91"/>
    <mergeCell ref="D119:F119"/>
    <mergeCell ref="D104:F104"/>
    <mergeCell ref="D92:F92"/>
    <mergeCell ref="D96:F96"/>
    <mergeCell ref="D124:F124"/>
    <mergeCell ref="B120:H120"/>
    <mergeCell ref="B112:B115"/>
    <mergeCell ref="E101:F103"/>
    <mergeCell ref="E108:F110"/>
    <mergeCell ref="B105:B107"/>
    <mergeCell ref="D115:F115"/>
    <mergeCell ref="E112:F114"/>
    <mergeCell ref="D111:F111"/>
    <mergeCell ref="D107:F107"/>
  </mergeCells>
  <conditionalFormatting sqref="D56:D57 D53">
    <cfRule type="expression" priority="1" dxfId="1" stopIfTrue="1">
      <formula>$D$24&gt;=0.8</formula>
    </cfRule>
    <cfRule type="expression" priority="2" dxfId="0" stopIfTrue="1">
      <formula>$D$24&lt;0.8</formula>
    </cfRule>
  </conditionalFormatting>
  <conditionalFormatting sqref="D45:D46">
    <cfRule type="expression" priority="5" dxfId="1" stopIfTrue="1">
      <formula>$D$24&gt;=0.6</formula>
    </cfRule>
    <cfRule type="expression" priority="6" dxfId="0" stopIfTrue="1">
      <formula>$D$24&lt;0.6</formula>
    </cfRule>
  </conditionalFormatting>
  <dataValidations count="18">
    <dataValidation type="whole" operator="greaterThanOrEqual" showInputMessage="1" showErrorMessage="1" prompt="Обшее количество учащихся основного общего и среднего общего образования" sqref="I99:K99">
      <formula1>I98</formula1>
    </dataValidation>
    <dataValidation type="whole" operator="lessThanOrEqual" allowBlank="1" showInputMessage="1" showErrorMessage="1" sqref="D25 D29 D38 D45 D49 D153 D64 D71 D77 D82 D86 D90 D94 D98 D102 D109 D113 D117 D122 D129 D136 D140 D145 D149 D56">
      <formula1>D26</formula1>
    </dataValidation>
    <dataValidation type="whole" operator="greaterThanOrEqual" allowBlank="1" showInputMessage="1" showErrorMessage="1" sqref="D26 D30 D39 D46 D50 D154 D65 D72 D78 D83 D87 D91 D95 D99 D103 D110 D114 D118 D123 D130 D137 D141 D146 D150 D57">
      <formula1>D25</formula1>
    </dataValidation>
    <dataValidation type="whole" operator="lessThanOrEqual" allowBlank="1" showInputMessage="1" showErrorMessage="1" sqref="D158">
      <formula1>D154</formula1>
    </dataValidation>
    <dataValidation type="whole" operator="lessThanOrEqual" allowBlank="1" showInputMessage="1" showErrorMessage="1" sqref="E158">
      <formula1>D154</formula1>
    </dataValidation>
    <dataValidation type="whole" operator="lessThanOrEqual" allowBlank="1" showInputMessage="1" showErrorMessage="1" sqref="F158">
      <formula1>D154</formula1>
    </dataValidation>
    <dataValidation type="whole" operator="lessThanOrEqual" allowBlank="1" showInputMessage="1" showErrorMessage="1" sqref="D162">
      <formula1>D74</formula1>
    </dataValidation>
    <dataValidation type="whole" operator="lessThanOrEqual" allowBlank="1" showInputMessage="1" showErrorMessage="1" sqref="E162">
      <formula1>D74</formula1>
    </dataValidation>
    <dataValidation type="whole" operator="lessThanOrEqual" allowBlank="1" showInputMessage="1" showErrorMessage="1" sqref="F162">
      <formula1>D74</formula1>
    </dataValidation>
    <dataValidation type="list" showInputMessage="1" showErrorMessage="1" promptTitle="Выберите значение" prompt="Выберите из списка да или нет" error="Только да или нет!" sqref="D168 D166 D125 D133:F133 D164">
      <formula1>"да,нет"</formula1>
    </dataValidation>
    <dataValidation type="list" allowBlank="1" showInputMessage="1" showErrorMessage="1" sqref="D106:F106 I106 D74 D68:F68 D60:F60 D53 D42 D33:G33 D35:H35">
      <formula1>"да,нет"</formula1>
    </dataValidation>
    <dataValidation type="whole" operator="greaterThanOrEqual" showInputMessage="1" showErrorMessage="1" prompt="Обшее количество учащихся основного общего и среднего общего образования" sqref="I98:K98">
      <formula1>#REF!</formula1>
    </dataValidation>
    <dataValidation type="whole" operator="lessThanOrEqual" showInputMessage="1" showErrorMessage="1" sqref="I97:K97">
      <formula1>#REF!</formula1>
    </dataValidation>
    <dataValidation operator="greaterThanOrEqual" allowBlank="1" showInputMessage="1" showErrorMessage="1" sqref="E55:F57"/>
    <dataValidation type="list" showInputMessage="1" showErrorMessage="1" sqref="D12:H12">
      <formula1>spisok2023</formula1>
    </dataValidation>
    <dataValidation type="list" showInputMessage="1" showErrorMessage="1" sqref="D11:H11">
      <formula1>katpos</formula1>
    </dataValidation>
    <dataValidation type="whole" showInputMessage="1" showErrorMessage="1" sqref="D4:H4">
      <formula1>999999999</formula1>
      <formula2>9999999999</formula2>
    </dataValidation>
    <dataValidation type="whole" allowBlank="1" showInputMessage="1" showErrorMessage="1" sqref="D3">
      <formula1>1</formula1>
      <formula2>99999</formula2>
    </dataValidation>
  </dataValidations>
  <printOptions/>
  <pageMargins left="0.2755905511811024" right="0.15748031496062992" top="0.2362204724409449" bottom="0.1968503937007874" header="0.2755905511811024" footer="0.1968503937007874"/>
  <pageSetup fitToHeight="0" fitToWidth="1" horizontalDpi="600" verticalDpi="600" orientation="landscape" paperSize="9" scale="55" r:id="rId1"/>
  <rowBreaks count="4" manualBreakCount="4">
    <brk id="21" min="1" max="7" man="1"/>
    <brk id="79" max="255" man="1"/>
    <brk id="126" max="255" man="1"/>
    <brk id="155" max="255" man="1"/>
  </rowBreaks>
  <ignoredErrors>
    <ignoredError sqref="D37 D128 D121 D148 C175 D24 D28 D108 D101 D97 D93 D89 D81 D70 D85 D48 D135 D112 D139 D116" emptyCellReference="1"/>
    <ignoredError sqref="D76 D152 D157:F157 D144" emptyCellReference="1" unlockedFormula="1"/>
    <ignoredError sqref="B14:B15" numberStoredAsText="1"/>
  </ignoredErrors>
</worksheet>
</file>

<file path=xl/worksheets/sheet2.xml><?xml version="1.0" encoding="utf-8"?>
<worksheet xmlns="http://schemas.openxmlformats.org/spreadsheetml/2006/main" xmlns:r="http://schemas.openxmlformats.org/officeDocument/2006/relationships">
  <dimension ref="B1:E28"/>
  <sheetViews>
    <sheetView zoomScale="70" zoomScaleNormal="70" zoomScalePageLayoutView="0" workbookViewId="0" topLeftCell="A1">
      <selection activeCell="B2" sqref="B2:E2"/>
    </sheetView>
  </sheetViews>
  <sheetFormatPr defaultColWidth="9.00390625" defaultRowHeight="67.5" customHeight="1"/>
  <cols>
    <col min="1" max="1" width="5.875" style="69" customWidth="1"/>
    <col min="2" max="2" width="60.75390625" style="69" customWidth="1"/>
    <col min="3" max="3" width="50.125" style="69" customWidth="1"/>
    <col min="4" max="4" width="52.25390625" style="69" customWidth="1"/>
    <col min="5" max="5" width="63.625" style="69" customWidth="1"/>
    <col min="6" max="6" width="48.375" style="69" customWidth="1"/>
    <col min="7" max="16384" width="9.125" style="69" customWidth="1"/>
  </cols>
  <sheetData>
    <row r="1" spans="2:5" ht="37.5" customHeight="1">
      <c r="B1" s="208" t="s">
        <v>15</v>
      </c>
      <c r="C1" s="208"/>
      <c r="D1" s="208"/>
      <c r="E1" s="208"/>
    </row>
    <row r="2" spans="2:5" ht="30" customHeight="1">
      <c r="B2" s="206" t="s">
        <v>11</v>
      </c>
      <c r="C2" s="206"/>
      <c r="D2" s="206"/>
      <c r="E2" s="206"/>
    </row>
    <row r="3" spans="2:5" ht="88.5" customHeight="1">
      <c r="B3" s="70" t="s">
        <v>12</v>
      </c>
      <c r="C3" s="71"/>
      <c r="D3" s="209"/>
      <c r="E3" s="210"/>
    </row>
    <row r="4" spans="2:5" ht="117" customHeight="1">
      <c r="B4" s="70" t="s">
        <v>13</v>
      </c>
      <c r="C4" s="71"/>
      <c r="D4" s="211"/>
      <c r="E4" s="212"/>
    </row>
    <row r="5" spans="2:5" ht="156.75" customHeight="1">
      <c r="B5" s="70" t="s">
        <v>14</v>
      </c>
      <c r="C5" s="71"/>
      <c r="D5" s="211"/>
      <c r="E5" s="212"/>
    </row>
    <row r="6" spans="2:5" ht="97.5" customHeight="1">
      <c r="B6" s="70" t="s">
        <v>10</v>
      </c>
      <c r="C6" s="71"/>
      <c r="D6" s="211"/>
      <c r="E6" s="212"/>
    </row>
    <row r="7" spans="2:5" ht="204" customHeight="1">
      <c r="B7" s="70" t="s">
        <v>0</v>
      </c>
      <c r="C7" s="71"/>
      <c r="D7" s="211"/>
      <c r="E7" s="212"/>
    </row>
    <row r="8" spans="2:5" ht="63" customHeight="1">
      <c r="B8" s="70" t="s">
        <v>16</v>
      </c>
      <c r="C8" s="71"/>
      <c r="D8" s="211"/>
      <c r="E8" s="212"/>
    </row>
    <row r="9" spans="2:5" ht="54" customHeight="1">
      <c r="B9" s="70" t="s">
        <v>240</v>
      </c>
      <c r="C9" s="71"/>
      <c r="D9" s="211"/>
      <c r="E9" s="212"/>
    </row>
    <row r="10" spans="2:5" ht="84.75" customHeight="1">
      <c r="B10" s="70" t="s">
        <v>241</v>
      </c>
      <c r="C10" s="71"/>
      <c r="D10" s="213"/>
      <c r="E10" s="214"/>
    </row>
    <row r="11" spans="2:5" ht="79.5" customHeight="1">
      <c r="B11" s="205" t="s">
        <v>8</v>
      </c>
      <c r="C11" s="70" t="s">
        <v>242</v>
      </c>
      <c r="D11" s="70" t="s">
        <v>243</v>
      </c>
      <c r="E11" s="70" t="s">
        <v>244</v>
      </c>
    </row>
    <row r="12" spans="2:5" ht="41.25" customHeight="1">
      <c r="B12" s="205"/>
      <c r="C12" s="71"/>
      <c r="D12" s="71"/>
      <c r="E12" s="71"/>
    </row>
    <row r="13" spans="2:5" ht="83.25" customHeight="1">
      <c r="B13" s="70" t="s">
        <v>245</v>
      </c>
      <c r="C13" s="71"/>
      <c r="D13" s="205"/>
      <c r="E13" s="205"/>
    </row>
    <row r="14" spans="2:5" ht="51" customHeight="1">
      <c r="B14" s="70" t="s">
        <v>246</v>
      </c>
      <c r="C14" s="71"/>
      <c r="D14" s="205"/>
      <c r="E14" s="205"/>
    </row>
    <row r="15" spans="2:5" ht="132" customHeight="1">
      <c r="B15" s="70" t="s">
        <v>247</v>
      </c>
      <c r="C15" s="71"/>
      <c r="D15" s="205"/>
      <c r="E15" s="205"/>
    </row>
    <row r="16" spans="2:5" ht="34.5" customHeight="1">
      <c r="B16" s="206" t="s">
        <v>7</v>
      </c>
      <c r="C16" s="207"/>
      <c r="D16" s="207"/>
      <c r="E16" s="207"/>
    </row>
    <row r="17" spans="2:5" ht="48.75" customHeight="1">
      <c r="B17" s="70" t="s">
        <v>17</v>
      </c>
      <c r="C17" s="71"/>
      <c r="D17" s="205"/>
      <c r="E17" s="205"/>
    </row>
    <row r="18" spans="2:5" ht="195" customHeight="1">
      <c r="B18" s="70" t="s">
        <v>248</v>
      </c>
      <c r="C18" s="71"/>
      <c r="D18" s="205"/>
      <c r="E18" s="205"/>
    </row>
    <row r="19" spans="2:5" ht="192.75" customHeight="1">
      <c r="B19" s="205" t="s">
        <v>9</v>
      </c>
      <c r="C19" s="70" t="s">
        <v>1</v>
      </c>
      <c r="D19" s="70" t="s">
        <v>2</v>
      </c>
      <c r="E19" s="70" t="s">
        <v>19</v>
      </c>
    </row>
    <row r="20" spans="2:5" ht="36" customHeight="1">
      <c r="B20" s="205"/>
      <c r="C20" s="71"/>
      <c r="D20" s="71"/>
      <c r="E20" s="71"/>
    </row>
    <row r="21" spans="2:5" ht="29.25" customHeight="1">
      <c r="B21" s="205"/>
      <c r="C21" s="205" t="s">
        <v>20</v>
      </c>
      <c r="D21" s="205"/>
      <c r="E21" s="205"/>
    </row>
    <row r="22" spans="2:5" ht="188.25" customHeight="1">
      <c r="B22" s="205"/>
      <c r="C22" s="70" t="s">
        <v>249</v>
      </c>
      <c r="D22" s="70" t="s">
        <v>3</v>
      </c>
      <c r="E22" s="70" t="s">
        <v>21</v>
      </c>
    </row>
    <row r="23" spans="2:5" ht="48" customHeight="1">
      <c r="B23" s="205"/>
      <c r="C23" s="71"/>
      <c r="D23" s="71"/>
      <c r="E23" s="71"/>
    </row>
    <row r="24" spans="2:5" ht="71.25" customHeight="1">
      <c r="B24" s="70" t="s">
        <v>18</v>
      </c>
      <c r="C24" s="71"/>
      <c r="D24" s="205"/>
      <c r="E24" s="205"/>
    </row>
    <row r="25" spans="2:5" ht="60" customHeight="1">
      <c r="B25" s="70" t="s">
        <v>250</v>
      </c>
      <c r="C25" s="71"/>
      <c r="D25" s="205"/>
      <c r="E25" s="205"/>
    </row>
    <row r="26" spans="2:5" ht="117.75" customHeight="1">
      <c r="B26" s="70" t="s">
        <v>22</v>
      </c>
      <c r="C26" s="71"/>
      <c r="D26" s="205"/>
      <c r="E26" s="205"/>
    </row>
    <row r="27" spans="2:5" ht="157.5" customHeight="1">
      <c r="B27" s="70" t="s">
        <v>4</v>
      </c>
      <c r="C27" s="71"/>
      <c r="D27" s="205"/>
      <c r="E27" s="205"/>
    </row>
    <row r="28" spans="2:5" ht="199.5" customHeight="1">
      <c r="B28" s="70" t="s">
        <v>6</v>
      </c>
      <c r="C28" s="71"/>
      <c r="D28" s="205"/>
      <c r="E28" s="205"/>
    </row>
  </sheetData>
  <sheetProtection selectLockedCells="1"/>
  <mergeCells count="10">
    <mergeCell ref="B1:E1"/>
    <mergeCell ref="B2:E2"/>
    <mergeCell ref="B11:B12"/>
    <mergeCell ref="D3:E10"/>
    <mergeCell ref="D24:E28"/>
    <mergeCell ref="D13:E15"/>
    <mergeCell ref="B16:E16"/>
    <mergeCell ref="D17:E18"/>
    <mergeCell ref="B19:B23"/>
    <mergeCell ref="C21:E21"/>
  </mergeCells>
  <dataValidations count="1">
    <dataValidation type="list" allowBlank="1" showInputMessage="1" showErrorMessage="1" sqref="C3:C10 C12:E12 C13:C15 C17:C18 C20:E20 C23:E23 C24:C28">
      <formula1>"да,нет"</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2"/>
  <sheetViews>
    <sheetView zoomScalePageLayoutView="0" workbookViewId="0" topLeftCell="A1">
      <selection activeCell="A14" sqref="A14"/>
    </sheetView>
  </sheetViews>
  <sheetFormatPr defaultColWidth="9.00390625" defaultRowHeight="12.75"/>
  <cols>
    <col min="1" max="1" width="54.75390625" style="0" customWidth="1"/>
  </cols>
  <sheetData>
    <row r="1" ht="12.75">
      <c r="A1" t="s">
        <v>54</v>
      </c>
    </row>
    <row r="4" ht="15.75">
      <c r="A4" s="3" t="s">
        <v>59</v>
      </c>
    </row>
    <row r="6" ht="12.75">
      <c r="A6" s="4" t="s">
        <v>60</v>
      </c>
    </row>
    <row r="7" ht="12.75">
      <c r="A7" s="4" t="s">
        <v>61</v>
      </c>
    </row>
    <row r="8" ht="12.75">
      <c r="A8" t="s">
        <v>58</v>
      </c>
    </row>
    <row r="9" ht="12.75">
      <c r="A9" s="4" t="s">
        <v>62</v>
      </c>
    </row>
    <row r="10" ht="12.75">
      <c r="A10" s="4" t="s">
        <v>63</v>
      </c>
    </row>
    <row r="11" ht="12.75">
      <c r="A11" s="4" t="s">
        <v>64</v>
      </c>
    </row>
    <row r="12" ht="12.75">
      <c r="A12" s="4" t="s">
        <v>57</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63"/>
  <sheetViews>
    <sheetView zoomScalePageLayoutView="0" workbookViewId="0" topLeftCell="A1">
      <selection activeCell="A3" sqref="A3:A60"/>
    </sheetView>
  </sheetViews>
  <sheetFormatPr defaultColWidth="9.00390625" defaultRowHeight="12.75"/>
  <cols>
    <col min="1" max="1" width="53.75390625" style="60" customWidth="1"/>
    <col min="2" max="3" width="9.125" style="60" customWidth="1"/>
    <col min="4" max="4" width="34.00390625" style="60" customWidth="1"/>
    <col min="5" max="5" width="16.625" style="60" customWidth="1"/>
    <col min="6" max="16384" width="9.125" style="60" customWidth="1"/>
  </cols>
  <sheetData>
    <row r="1" ht="12.75">
      <c r="B1" s="60" t="s">
        <v>54</v>
      </c>
    </row>
    <row r="2" spans="1:5" ht="15.75">
      <c r="A2" s="61" t="s">
        <v>55</v>
      </c>
      <c r="C2" s="62" t="s">
        <v>65</v>
      </c>
      <c r="E2" s="62" t="s">
        <v>68</v>
      </c>
    </row>
    <row r="3" spans="1:5" ht="17.25" customHeight="1">
      <c r="A3" s="5" t="s">
        <v>253</v>
      </c>
      <c r="C3" s="60" t="s">
        <v>67</v>
      </c>
      <c r="E3" s="60" t="s">
        <v>69</v>
      </c>
    </row>
    <row r="4" spans="1:5" ht="15.75">
      <c r="A4" s="5" t="s">
        <v>192</v>
      </c>
      <c r="B4" s="63"/>
      <c r="C4" s="60" t="s">
        <v>66</v>
      </c>
      <c r="E4" s="60" t="s">
        <v>70</v>
      </c>
    </row>
    <row r="5" spans="1:5" ht="15.75">
      <c r="A5" s="5" t="s">
        <v>181</v>
      </c>
      <c r="B5" s="63"/>
      <c r="E5" s="60" t="s">
        <v>71</v>
      </c>
    </row>
    <row r="6" spans="1:5" ht="15.75">
      <c r="A6" s="5" t="s">
        <v>182</v>
      </c>
      <c r="B6" s="63"/>
      <c r="E6" s="60" t="s">
        <v>72</v>
      </c>
    </row>
    <row r="7" spans="1:5" ht="15.75">
      <c r="A7" s="5" t="s">
        <v>254</v>
      </c>
      <c r="B7" s="63"/>
      <c r="E7" s="60" t="s">
        <v>73</v>
      </c>
    </row>
    <row r="8" spans="1:5" ht="15.75">
      <c r="A8" s="5" t="s">
        <v>255</v>
      </c>
      <c r="B8" s="63"/>
      <c r="E8" s="60" t="s">
        <v>74</v>
      </c>
    </row>
    <row r="9" spans="1:5" ht="15.75">
      <c r="A9" s="5" t="s">
        <v>256</v>
      </c>
      <c r="B9" s="63"/>
      <c r="E9" s="60" t="s">
        <v>75</v>
      </c>
    </row>
    <row r="10" spans="1:5" ht="15.75">
      <c r="A10" s="5" t="s">
        <v>183</v>
      </c>
      <c r="B10" s="63"/>
      <c r="E10" s="60" t="s">
        <v>76</v>
      </c>
    </row>
    <row r="11" spans="1:2" ht="15.75">
      <c r="A11" s="5" t="s">
        <v>184</v>
      </c>
      <c r="B11" s="63"/>
    </row>
    <row r="12" spans="1:2" ht="15.75">
      <c r="A12" s="5" t="s">
        <v>257</v>
      </c>
      <c r="B12" s="63"/>
    </row>
    <row r="13" spans="1:2" ht="15.75">
      <c r="A13" s="5" t="s">
        <v>258</v>
      </c>
      <c r="B13" s="63"/>
    </row>
    <row r="14" spans="1:4" ht="15.75">
      <c r="A14" s="5" t="s">
        <v>259</v>
      </c>
      <c r="B14" s="63"/>
      <c r="D14" s="62"/>
    </row>
    <row r="15" spans="1:5" ht="15.75">
      <c r="A15" s="5" t="s">
        <v>260</v>
      </c>
      <c r="B15" s="63"/>
      <c r="C15" s="62"/>
      <c r="E15" s="62"/>
    </row>
    <row r="16" spans="1:5" ht="15.75">
      <c r="A16" s="5" t="s">
        <v>261</v>
      </c>
      <c r="B16" s="63"/>
      <c r="C16" s="64"/>
      <c r="D16" s="62"/>
      <c r="E16" s="64"/>
    </row>
    <row r="17" spans="1:5" ht="15.75">
      <c r="A17" s="5" t="s">
        <v>193</v>
      </c>
      <c r="B17" s="63"/>
      <c r="C17" s="64"/>
      <c r="E17" s="64"/>
    </row>
    <row r="18" spans="1:5" ht="15.75">
      <c r="A18" s="5" t="s">
        <v>262</v>
      </c>
      <c r="B18" s="63"/>
      <c r="C18" s="64"/>
      <c r="E18" s="64"/>
    </row>
    <row r="19" spans="1:5" ht="15.75">
      <c r="A19" s="5" t="s">
        <v>194</v>
      </c>
      <c r="B19" s="63"/>
      <c r="C19" s="64"/>
      <c r="D19"/>
      <c r="E19" s="64"/>
    </row>
    <row r="20" spans="1:5" ht="15.75">
      <c r="A20" s="5" t="s">
        <v>263</v>
      </c>
      <c r="B20" s="63"/>
      <c r="C20" s="64"/>
      <c r="D20"/>
      <c r="E20" s="64"/>
    </row>
    <row r="21" spans="1:5" ht="15.75">
      <c r="A21" s="5" t="s">
        <v>264</v>
      </c>
      <c r="B21" s="63"/>
      <c r="C21" s="64"/>
      <c r="E21" s="64"/>
    </row>
    <row r="22" spans="1:5" ht="15.75">
      <c r="A22" s="5" t="s">
        <v>265</v>
      </c>
      <c r="B22" s="63"/>
      <c r="C22" s="64"/>
      <c r="E22" s="64"/>
    </row>
    <row r="23" spans="1:5" ht="15.75">
      <c r="A23" s="5" t="s">
        <v>266</v>
      </c>
      <c r="B23" s="63"/>
      <c r="C23" s="64"/>
      <c r="E23" s="64"/>
    </row>
    <row r="24" spans="1:5" ht="15.75">
      <c r="A24" s="5" t="s">
        <v>185</v>
      </c>
      <c r="B24" s="63"/>
      <c r="D24" s="62"/>
      <c r="E24" s="64"/>
    </row>
    <row r="25" spans="1:5" ht="15.75">
      <c r="A25" s="5" t="s">
        <v>267</v>
      </c>
      <c r="B25" s="63"/>
      <c r="E25" s="64"/>
    </row>
    <row r="26" spans="1:5" ht="15.75">
      <c r="A26" s="5" t="s">
        <v>186</v>
      </c>
      <c r="B26" s="63"/>
      <c r="E26" s="64"/>
    </row>
    <row r="27" spans="1:5" ht="15.75">
      <c r="A27" s="72" t="s">
        <v>268</v>
      </c>
      <c r="B27" s="63"/>
      <c r="E27" s="64"/>
    </row>
    <row r="28" spans="1:5" ht="15.75">
      <c r="A28" s="72" t="s">
        <v>269</v>
      </c>
      <c r="B28" s="63"/>
      <c r="E28" s="64"/>
    </row>
    <row r="29" spans="1:5" ht="15.75">
      <c r="A29" s="72" t="s">
        <v>270</v>
      </c>
      <c r="B29" s="63"/>
      <c r="D29"/>
      <c r="E29" s="64"/>
    </row>
    <row r="30" spans="1:5" ht="15.75">
      <c r="A30" s="72" t="s">
        <v>271</v>
      </c>
      <c r="B30" s="63"/>
      <c r="E30" s="64"/>
    </row>
    <row r="31" spans="1:5" ht="15.75">
      <c r="A31" s="72" t="s">
        <v>272</v>
      </c>
      <c r="B31" s="63"/>
      <c r="E31" s="64"/>
    </row>
    <row r="32" spans="1:5" ht="15.75">
      <c r="A32" s="72" t="s">
        <v>187</v>
      </c>
      <c r="B32" s="63"/>
      <c r="E32" s="64"/>
    </row>
    <row r="33" spans="1:5" ht="31.5">
      <c r="A33" s="72" t="s">
        <v>273</v>
      </c>
      <c r="B33" s="63"/>
      <c r="E33" s="64"/>
    </row>
    <row r="34" spans="1:5" ht="31.5">
      <c r="A34" s="72" t="s">
        <v>274</v>
      </c>
      <c r="B34" s="63"/>
      <c r="E34" s="64"/>
    </row>
    <row r="35" spans="1:5" ht="31.5">
      <c r="A35" s="72" t="s">
        <v>275</v>
      </c>
      <c r="B35" s="63"/>
      <c r="E35" s="64"/>
    </row>
    <row r="36" spans="1:5" ht="31.5">
      <c r="A36" s="72" t="s">
        <v>276</v>
      </c>
      <c r="B36" s="63"/>
      <c r="E36" s="64"/>
    </row>
    <row r="37" spans="1:5" ht="31.5">
      <c r="A37" s="72" t="s">
        <v>277</v>
      </c>
      <c r="B37" s="63"/>
      <c r="E37" s="64"/>
    </row>
    <row r="38" spans="1:5" ht="31.5">
      <c r="A38" s="72" t="s">
        <v>278</v>
      </c>
      <c r="B38" s="63"/>
      <c r="E38" s="64"/>
    </row>
    <row r="39" spans="1:5" ht="31.5">
      <c r="A39" s="72" t="s">
        <v>279</v>
      </c>
      <c r="B39" s="63"/>
      <c r="E39" s="64"/>
    </row>
    <row r="40" spans="1:5" ht="31.5">
      <c r="A40" s="72" t="s">
        <v>280</v>
      </c>
      <c r="B40" s="63"/>
      <c r="E40" s="64"/>
    </row>
    <row r="41" spans="1:5" ht="15.75">
      <c r="A41" s="72" t="s">
        <v>195</v>
      </c>
      <c r="B41" s="63"/>
      <c r="E41" s="64"/>
    </row>
    <row r="42" spans="1:5" ht="15.75">
      <c r="A42" s="72" t="s">
        <v>188</v>
      </c>
      <c r="B42" s="63"/>
      <c r="E42" s="64"/>
    </row>
    <row r="43" spans="1:5" ht="15.75">
      <c r="A43" s="72" t="s">
        <v>196</v>
      </c>
      <c r="B43" s="63"/>
      <c r="E43" s="64"/>
    </row>
    <row r="44" spans="1:5" ht="15.75">
      <c r="A44" s="72" t="s">
        <v>197</v>
      </c>
      <c r="B44" s="63"/>
      <c r="E44" s="64"/>
    </row>
    <row r="45" spans="1:5" ht="15.75">
      <c r="A45" s="72" t="s">
        <v>281</v>
      </c>
      <c r="B45" s="63"/>
      <c r="E45" s="64"/>
    </row>
    <row r="46" spans="1:5" ht="15.75">
      <c r="A46" s="72" t="s">
        <v>189</v>
      </c>
      <c r="B46" s="63"/>
      <c r="E46" s="64"/>
    </row>
    <row r="47" spans="1:5" ht="15.75">
      <c r="A47" s="72" t="s">
        <v>282</v>
      </c>
      <c r="B47" s="63"/>
      <c r="E47" s="64"/>
    </row>
    <row r="48" spans="1:2" ht="15.75">
      <c r="A48" s="72" t="s">
        <v>283</v>
      </c>
      <c r="B48" s="63"/>
    </row>
    <row r="49" spans="1:2" ht="15.75">
      <c r="A49" s="72" t="s">
        <v>284</v>
      </c>
      <c r="B49" s="63"/>
    </row>
    <row r="50" spans="1:2" ht="15.75">
      <c r="A50" s="72" t="s">
        <v>285</v>
      </c>
      <c r="B50" s="63"/>
    </row>
    <row r="51" spans="1:2" ht="15.75">
      <c r="A51" s="72" t="s">
        <v>286</v>
      </c>
      <c r="B51" s="63"/>
    </row>
    <row r="52" spans="1:2" ht="15.75">
      <c r="A52" s="72" t="s">
        <v>287</v>
      </c>
      <c r="B52" s="63"/>
    </row>
    <row r="53" spans="1:2" ht="15.75">
      <c r="A53" s="72" t="s">
        <v>288</v>
      </c>
      <c r="B53" s="63"/>
    </row>
    <row r="54" spans="1:2" ht="15.75">
      <c r="A54" s="72" t="s">
        <v>289</v>
      </c>
      <c r="B54" s="63"/>
    </row>
    <row r="55" spans="1:2" ht="15.75">
      <c r="A55" s="72" t="s">
        <v>190</v>
      </c>
      <c r="B55" s="63"/>
    </row>
    <row r="56" spans="1:2" ht="15.75">
      <c r="A56" s="72" t="s">
        <v>191</v>
      </c>
      <c r="B56" s="63"/>
    </row>
    <row r="57" spans="1:2" ht="15.75">
      <c r="A57" s="72" t="s">
        <v>198</v>
      </c>
      <c r="B57" s="63"/>
    </row>
    <row r="58" spans="1:2" ht="15.75">
      <c r="A58" s="72" t="s">
        <v>290</v>
      </c>
      <c r="B58" s="63"/>
    </row>
    <row r="59" spans="1:2" ht="15.75">
      <c r="A59" s="72" t="s">
        <v>5</v>
      </c>
      <c r="B59" s="63"/>
    </row>
    <row r="60" spans="1:2" ht="15.75">
      <c r="A60" s="72" t="s">
        <v>199</v>
      </c>
      <c r="B60" s="63"/>
    </row>
    <row r="61" spans="1:2" ht="15.75">
      <c r="A61" s="29"/>
      <c r="B61" s="63"/>
    </row>
    <row r="62" ht="12.75">
      <c r="A62" s="65"/>
    </row>
    <row r="63" ht="12.75">
      <c r="A63" s="6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dc:creator>
  <cp:keywords/>
  <dc:description/>
  <cp:lastModifiedBy>Светлана Сенатская</cp:lastModifiedBy>
  <cp:lastPrinted>2022-10-06T19:54:46Z</cp:lastPrinted>
  <dcterms:created xsi:type="dcterms:W3CDTF">2009-02-06T08:44:58Z</dcterms:created>
  <dcterms:modified xsi:type="dcterms:W3CDTF">2023-03-10T11:25:15Z</dcterms:modified>
  <cp:category/>
  <cp:version/>
  <cp:contentType/>
  <cp:contentStatus/>
</cp:coreProperties>
</file>