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6"/>
  </bookViews>
  <sheets>
    <sheet name="МОО" sheetId="4" r:id="rId1"/>
    <sheet name="ГБПОУ" sheetId="1" r:id="rId2"/>
    <sheet name="ДД" sheetId="2" r:id="rId3"/>
    <sheet name="С(К)Ш" sheetId="3" r:id="rId4"/>
    <sheet name="ОО" sheetId="5" r:id="rId5"/>
    <sheet name="ДОО" sheetId="9" r:id="rId6"/>
    <sheet name="ДОД" sheetId="6" r:id="rId7"/>
    <sheet name="ГОО" sheetId="8" r:id="rId8"/>
    <sheet name="ГОО и МОО" sheetId="7" r:id="rId9"/>
  </sheets>
  <calcPr calcId="114210"/>
</workbook>
</file>

<file path=xl/calcChain.xml><?xml version="1.0" encoding="utf-8"?>
<calcChain xmlns="http://schemas.openxmlformats.org/spreadsheetml/2006/main">
  <c r="F10" i="7"/>
  <c r="B10"/>
  <c r="G10"/>
  <c r="F11"/>
  <c r="B11"/>
  <c r="G11"/>
  <c r="F12"/>
  <c r="B12"/>
  <c r="G12"/>
  <c r="F13"/>
  <c r="B13"/>
  <c r="G13"/>
  <c r="F14"/>
  <c r="B14"/>
  <c r="G14"/>
  <c r="F9"/>
  <c r="B9"/>
  <c r="G9"/>
  <c r="F8"/>
  <c r="B8"/>
  <c r="G8"/>
  <c r="D8"/>
  <c r="H8"/>
  <c r="J8"/>
  <c r="L8"/>
  <c r="D9"/>
  <c r="H9"/>
  <c r="J9"/>
  <c r="L9"/>
  <c r="D10"/>
  <c r="H10"/>
  <c r="J10"/>
  <c r="L10"/>
  <c r="D11"/>
  <c r="H11"/>
  <c r="J11"/>
  <c r="L11"/>
  <c r="D12"/>
  <c r="H12"/>
  <c r="J12"/>
  <c r="L12"/>
  <c r="D13"/>
  <c r="H13"/>
  <c r="J13"/>
  <c r="L13"/>
  <c r="D14"/>
  <c r="H14"/>
  <c r="J14"/>
  <c r="L14"/>
  <c r="D15"/>
  <c r="B15"/>
  <c r="E15"/>
  <c r="F15"/>
  <c r="H15"/>
  <c r="J15"/>
  <c r="L15"/>
  <c r="M15"/>
  <c r="L13" i="8"/>
  <c r="L14"/>
  <c r="L15"/>
  <c r="J13"/>
  <c r="J14"/>
  <c r="B14"/>
  <c r="K14"/>
  <c r="J15"/>
  <c r="H13"/>
  <c r="H14"/>
  <c r="H15"/>
  <c r="F13"/>
  <c r="F14"/>
  <c r="F15"/>
  <c r="D13"/>
  <c r="D14"/>
  <c r="D15"/>
  <c r="B15"/>
  <c r="K15"/>
  <c r="B9"/>
  <c r="D9"/>
  <c r="E9"/>
  <c r="F9"/>
  <c r="G9"/>
  <c r="H9"/>
  <c r="I9"/>
  <c r="J9"/>
  <c r="K9"/>
  <c r="L9"/>
  <c r="M9"/>
  <c r="B10"/>
  <c r="D10"/>
  <c r="E10"/>
  <c r="F10"/>
  <c r="G10"/>
  <c r="H10"/>
  <c r="J10"/>
  <c r="K10"/>
  <c r="L10"/>
  <c r="M10"/>
  <c r="B11"/>
  <c r="D11"/>
  <c r="E11"/>
  <c r="F11"/>
  <c r="G11"/>
  <c r="H11"/>
  <c r="J11"/>
  <c r="K11"/>
  <c r="L11"/>
  <c r="B12"/>
  <c r="D12"/>
  <c r="E12"/>
  <c r="F12"/>
  <c r="H12"/>
  <c r="J12"/>
  <c r="K12"/>
  <c r="L12"/>
  <c r="B13"/>
  <c r="G13"/>
  <c r="B8"/>
  <c r="D8"/>
  <c r="E8"/>
  <c r="F8"/>
  <c r="G8"/>
  <c r="H8"/>
  <c r="J8"/>
  <c r="K8"/>
  <c r="L8"/>
  <c r="M8"/>
  <c r="I8" i="7"/>
  <c r="E10"/>
  <c r="K11"/>
  <c r="E12"/>
  <c r="M14"/>
  <c r="L7" i="8"/>
  <c r="J7"/>
  <c r="H7"/>
  <c r="F7"/>
  <c r="D7"/>
  <c r="B7"/>
  <c r="E7"/>
  <c r="L7" i="7"/>
  <c r="J7"/>
  <c r="H7"/>
  <c r="F7"/>
  <c r="D7"/>
  <c r="B7"/>
  <c r="C7"/>
  <c r="I10" i="8"/>
  <c r="M9" i="7"/>
  <c r="G14" i="8"/>
  <c r="M15"/>
  <c r="I8"/>
  <c r="E14"/>
  <c r="G15"/>
  <c r="I14"/>
  <c r="M14"/>
  <c r="K15" i="7"/>
  <c r="G15"/>
  <c r="K9"/>
  <c r="I15"/>
  <c r="E13"/>
  <c r="E11"/>
  <c r="E9"/>
  <c r="C10" i="8"/>
  <c r="C11" i="7"/>
  <c r="C9"/>
  <c r="C10"/>
  <c r="G7" i="8"/>
  <c r="G12"/>
  <c r="C14" i="7"/>
  <c r="E8"/>
  <c r="I13" i="8"/>
  <c r="C12" i="7"/>
  <c r="M8"/>
  <c r="I10"/>
  <c r="M12"/>
  <c r="K13" i="8"/>
  <c r="E7" i="7"/>
  <c r="M7" i="8"/>
  <c r="E15"/>
  <c r="C12"/>
  <c r="I15"/>
  <c r="C8"/>
  <c r="C14"/>
  <c r="E14" i="7"/>
  <c r="I14"/>
  <c r="M7"/>
  <c r="K7"/>
  <c r="I7" i="8"/>
  <c r="K7"/>
  <c r="M12"/>
  <c r="I12"/>
  <c r="M11"/>
  <c r="I11"/>
  <c r="E13"/>
  <c r="M13"/>
  <c r="K14" i="7"/>
  <c r="M13"/>
  <c r="K12"/>
  <c r="I9"/>
  <c r="C13"/>
  <c r="C8"/>
  <c r="M10"/>
  <c r="K13"/>
  <c r="I7"/>
  <c r="G7"/>
  <c r="I13"/>
  <c r="M11"/>
  <c r="I11"/>
  <c r="K10"/>
  <c r="K8"/>
  <c r="C7" i="8"/>
  <c r="C9"/>
  <c r="C13"/>
  <c r="C11"/>
  <c r="I12" i="7"/>
</calcChain>
</file>

<file path=xl/sharedStrings.xml><?xml version="1.0" encoding="utf-8"?>
<sst xmlns="http://schemas.openxmlformats.org/spreadsheetml/2006/main" count="268" uniqueCount="37">
  <si>
    <t>Анализ кадрового состава муниципальных образовательных организаций Нижегородской области</t>
  </si>
  <si>
    <t>Стаж педагогической работы</t>
  </si>
  <si>
    <t>Общее кол-во педагогических работников</t>
  </si>
  <si>
    <t>Педагогические работники, имеющие квалификационные категории и аттестованные на СЗД</t>
  </si>
  <si>
    <t>ИЗ НИХ</t>
  </si>
  <si>
    <t>Высшая категория</t>
  </si>
  <si>
    <t>Первая категория</t>
  </si>
  <si>
    <t>СЗД</t>
  </si>
  <si>
    <t>Кол-во</t>
  </si>
  <si>
    <t>%</t>
  </si>
  <si>
    <t>6-10 лет</t>
  </si>
  <si>
    <t>11-15 лет</t>
  </si>
  <si>
    <t>16-20 лет</t>
  </si>
  <si>
    <t>21-30 лет</t>
  </si>
  <si>
    <t xml:space="preserve">30-35 лет  </t>
  </si>
  <si>
    <t>свыше 35 лет</t>
  </si>
  <si>
    <t>ИТОГО</t>
  </si>
  <si>
    <t>Анализ кадрового состава</t>
  </si>
  <si>
    <t>Общее кол-во педагоги-ческих работников</t>
  </si>
  <si>
    <t>% от  ИТОГО</t>
  </si>
  <si>
    <t>Количество педагогических работников, имеющих квалификационные категории и аттестованных на СЗД</t>
  </si>
  <si>
    <t>кол-во</t>
  </si>
  <si>
    <t xml:space="preserve">31-35 лет  </t>
  </si>
  <si>
    <t>Количество педагогических работников, имеющих квалифика-ционные категории и аттестованных на СЗД</t>
  </si>
  <si>
    <t>% от ИТОГО</t>
  </si>
  <si>
    <t>0-2 лет</t>
  </si>
  <si>
    <t>3-5 лет</t>
  </si>
  <si>
    <t>Количество педагогических работников, не подлежащих аттестации на СЗД</t>
  </si>
  <si>
    <t>по состоянию на 01.07.2020</t>
  </si>
  <si>
    <t>государственных профессиональных образовательных организаций, находящихся в подчинении министерства образования Нижегородской области, по состоянию на 01.07.2020</t>
  </si>
  <si>
    <t>детских домов, находящихся в подчинении министерства образования Нижегородской области, по состоянию на 01.07.2020</t>
  </si>
  <si>
    <t>специальных (коррекционных) образовательных организаций, находящихся в подчинении министерства образования Нижегородской области, по состоянию на 01.07.2020</t>
  </si>
  <si>
    <t>общеобразовательных организаций, находящихся в подчинении министерства образования Нижегородской области, по состоянию на 01.07.2020</t>
  </si>
  <si>
    <t>организаций дополнительного образования, находящихся в подчинении министерства образования Нижегородской области,                                                     по состоянию на 01.07.2020</t>
  </si>
  <si>
    <t>образовательных организаций Нижегородской области по состоянию на 01.07.2020</t>
  </si>
  <si>
    <t>государственных образовательных организаций, находящихся в ведении министерства образования, науки и молодежной политики Нижегородской области, по состоянию на 01.07.2020</t>
  </si>
  <si>
    <t>дошкольных образовательных организаций, находящихся в подчинении министерства образования Нижегородской области,                                                     по состоянию на 01.07.2020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</si>
</sst>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Arial Cyr"/>
      <charset val="204"/>
    </font>
    <font>
      <b/>
      <sz val="9"/>
      <color indexed="8"/>
      <name val="Arial Cyr"/>
      <charset val="204"/>
    </font>
    <font>
      <sz val="11"/>
      <color indexed="8"/>
      <name val="Arial Narrow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indent="2"/>
    </xf>
    <xf numFmtId="0" fontId="6" fillId="0" borderId="0" xfId="0" applyFont="1"/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F26" sqref="F26"/>
    </sheetView>
  </sheetViews>
  <sheetFormatPr defaultRowHeight="15"/>
  <cols>
    <col min="1" max="2" width="14.5703125" customWidth="1"/>
    <col min="3" max="3" width="8.140625" customWidth="1"/>
    <col min="4" max="5" width="10.7109375" customWidth="1"/>
    <col min="6" max="11" width="9.85546875" customWidth="1"/>
    <col min="12" max="13" width="10.7109375" customWidth="1"/>
    <col min="14" max="14" width="16.7109375" customWidth="1"/>
    <col min="15" max="17" width="7.7109375" customWidth="1"/>
  </cols>
  <sheetData>
    <row r="1" spans="1:18" ht="15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15.75">
      <c r="A2" s="53" t="s">
        <v>28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8" ht="3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8" ht="22.5" customHeight="1">
      <c r="A4" s="48" t="s">
        <v>1</v>
      </c>
      <c r="B4" s="48" t="s">
        <v>2</v>
      </c>
      <c r="C4" s="49" t="s">
        <v>24</v>
      </c>
      <c r="D4" s="55" t="s">
        <v>3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52.5" customHeight="1">
      <c r="A5" s="48"/>
      <c r="B5" s="48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36.75" customHeight="1">
      <c r="A6" s="48"/>
      <c r="B6" s="48"/>
      <c r="C6" s="51"/>
      <c r="D6" s="3" t="s">
        <v>8</v>
      </c>
      <c r="E6" s="3" t="s">
        <v>9</v>
      </c>
      <c r="F6" s="3" t="s">
        <v>8</v>
      </c>
      <c r="G6" s="3" t="s">
        <v>9</v>
      </c>
      <c r="H6" s="3" t="s">
        <v>8</v>
      </c>
      <c r="I6" s="3" t="s">
        <v>9</v>
      </c>
      <c r="J6" s="3" t="s">
        <v>8</v>
      </c>
      <c r="K6" s="3" t="s">
        <v>9</v>
      </c>
      <c r="L6" s="3" t="s">
        <v>8</v>
      </c>
      <c r="M6" s="3" t="s">
        <v>9</v>
      </c>
      <c r="N6" s="1"/>
      <c r="O6" s="1"/>
      <c r="P6" s="1"/>
      <c r="Q6" s="1"/>
      <c r="R6" s="2"/>
    </row>
    <row r="7" spans="1:18" ht="19.5" customHeight="1">
      <c r="A7" s="22" t="s">
        <v>25</v>
      </c>
      <c r="B7" s="19">
        <v>3825</v>
      </c>
      <c r="C7" s="20">
        <v>9.8498699559652874</v>
      </c>
      <c r="D7" s="19">
        <v>686</v>
      </c>
      <c r="E7" s="20">
        <v>17.934640522875817</v>
      </c>
      <c r="F7" s="19">
        <v>1</v>
      </c>
      <c r="G7" s="20">
        <v>2.6143790849673207E-2</v>
      </c>
      <c r="H7" s="19">
        <v>374</v>
      </c>
      <c r="I7" s="20">
        <v>9.7777777777777786</v>
      </c>
      <c r="J7" s="19">
        <v>311</v>
      </c>
      <c r="K7" s="20">
        <v>8.1307189542483655</v>
      </c>
      <c r="L7" s="19">
        <v>3139</v>
      </c>
      <c r="M7" s="21">
        <v>82.065359477124176</v>
      </c>
      <c r="N7" s="1"/>
      <c r="O7" s="1"/>
      <c r="P7" s="1"/>
      <c r="Q7" s="1"/>
      <c r="R7" s="2"/>
    </row>
    <row r="8" spans="1:18" ht="19.5" customHeight="1">
      <c r="A8" s="22" t="s">
        <v>26</v>
      </c>
      <c r="B8" s="19">
        <v>3456</v>
      </c>
      <c r="C8" s="20">
        <v>8.8996472072721655</v>
      </c>
      <c r="D8" s="19">
        <v>2765</v>
      </c>
      <c r="E8" s="20">
        <v>80.005787037037038</v>
      </c>
      <c r="F8" s="19">
        <v>65</v>
      </c>
      <c r="G8" s="20">
        <v>1.880787037037037</v>
      </c>
      <c r="H8" s="19">
        <v>2124</v>
      </c>
      <c r="I8" s="20">
        <v>61.458333333333336</v>
      </c>
      <c r="J8" s="19">
        <v>576</v>
      </c>
      <c r="K8" s="20">
        <v>16.666666666666664</v>
      </c>
      <c r="L8" s="19">
        <v>688</v>
      </c>
      <c r="M8" s="21">
        <v>19.907407407407408</v>
      </c>
      <c r="N8" s="1"/>
      <c r="O8" s="1"/>
      <c r="P8" s="1"/>
      <c r="Q8" s="1"/>
      <c r="R8" s="2"/>
    </row>
    <row r="9" spans="1:18" ht="19.5" customHeight="1">
      <c r="A9" s="23" t="s">
        <v>10</v>
      </c>
      <c r="B9" s="19">
        <v>5156</v>
      </c>
      <c r="C9" s="20">
        <v>13.277367187701181</v>
      </c>
      <c r="D9" s="19">
        <v>4550</v>
      </c>
      <c r="E9" s="20">
        <v>88.246702870442206</v>
      </c>
      <c r="F9" s="19">
        <v>744</v>
      </c>
      <c r="G9" s="20">
        <v>14.429790535298681</v>
      </c>
      <c r="H9" s="19">
        <v>3349</v>
      </c>
      <c r="I9" s="20">
        <v>64.953452288595813</v>
      </c>
      <c r="J9" s="19">
        <v>457</v>
      </c>
      <c r="K9" s="20">
        <v>8.8634600465477114</v>
      </c>
      <c r="L9" s="19">
        <v>604</v>
      </c>
      <c r="M9" s="21">
        <v>11.714507370054307</v>
      </c>
      <c r="N9" s="1"/>
      <c r="O9" s="1"/>
      <c r="P9" s="1"/>
      <c r="Q9" s="1"/>
      <c r="R9" s="2"/>
    </row>
    <row r="10" spans="1:18" ht="19.5" customHeight="1">
      <c r="A10" s="23" t="s">
        <v>11</v>
      </c>
      <c r="B10" s="19">
        <v>4199</v>
      </c>
      <c r="C10" s="20">
        <v>10.812968351659672</v>
      </c>
      <c r="D10" s="19">
        <v>3858</v>
      </c>
      <c r="E10" s="20">
        <v>91.879018814003331</v>
      </c>
      <c r="F10" s="19">
        <v>1068</v>
      </c>
      <c r="G10" s="20">
        <v>25.434627292212429</v>
      </c>
      <c r="H10" s="19">
        <v>2516</v>
      </c>
      <c r="I10" s="20">
        <v>59.91902834008097</v>
      </c>
      <c r="J10" s="19">
        <v>274</v>
      </c>
      <c r="K10" s="20">
        <v>6.5253631817099311</v>
      </c>
      <c r="L10" s="19">
        <v>341</v>
      </c>
      <c r="M10" s="21">
        <v>8.1209811859966656</v>
      </c>
      <c r="N10" s="1"/>
      <c r="O10" s="1"/>
      <c r="P10" s="1"/>
      <c r="Q10" s="1"/>
      <c r="R10" s="2"/>
    </row>
    <row r="11" spans="1:18" ht="19.5" customHeight="1">
      <c r="A11" s="23" t="s">
        <v>12</v>
      </c>
      <c r="B11" s="19">
        <v>3610</v>
      </c>
      <c r="C11" s="20">
        <v>9.2962171349110285</v>
      </c>
      <c r="D11" s="19">
        <v>3466</v>
      </c>
      <c r="E11" s="20">
        <v>96.011080332409975</v>
      </c>
      <c r="F11" s="19">
        <v>1234</v>
      </c>
      <c r="G11" s="20">
        <v>34.182825484764543</v>
      </c>
      <c r="H11" s="19">
        <v>2014</v>
      </c>
      <c r="I11" s="20">
        <v>55.78947368421052</v>
      </c>
      <c r="J11" s="19">
        <v>218</v>
      </c>
      <c r="K11" s="20">
        <v>6.0387811634349031</v>
      </c>
      <c r="L11" s="19">
        <v>144</v>
      </c>
      <c r="M11" s="21">
        <v>3.9889196675900274</v>
      </c>
      <c r="N11" s="1"/>
      <c r="O11" s="1"/>
      <c r="P11" s="1"/>
      <c r="Q11" s="1"/>
      <c r="R11" s="2"/>
    </row>
    <row r="12" spans="1:18" ht="19.5" customHeight="1">
      <c r="A12" s="23" t="s">
        <v>13</v>
      </c>
      <c r="B12" s="19">
        <v>9452</v>
      </c>
      <c r="C12" s="20">
        <v>24.34012309118533</v>
      </c>
      <c r="D12" s="19">
        <v>9207</v>
      </c>
      <c r="E12" s="20">
        <v>97.407955988150647</v>
      </c>
      <c r="F12" s="19">
        <v>3567</v>
      </c>
      <c r="G12" s="20">
        <v>37.738044858231063</v>
      </c>
      <c r="H12" s="19">
        <v>5104</v>
      </c>
      <c r="I12" s="20">
        <v>53.999153618281845</v>
      </c>
      <c r="J12" s="19">
        <v>536</v>
      </c>
      <c r="K12" s="20">
        <v>5.6707575116377491</v>
      </c>
      <c r="L12" s="19">
        <v>244</v>
      </c>
      <c r="M12" s="21">
        <v>2.5814642403724082</v>
      </c>
      <c r="N12" s="1"/>
      <c r="O12" s="1"/>
      <c r="P12" s="1"/>
      <c r="Q12" s="1"/>
      <c r="R12" s="2"/>
    </row>
    <row r="13" spans="1:18" ht="19.5" customHeight="1">
      <c r="A13" s="23" t="s">
        <v>14</v>
      </c>
      <c r="B13" s="19">
        <v>4844</v>
      </c>
      <c r="C13" s="20">
        <v>12.473926814822445</v>
      </c>
      <c r="D13" s="19">
        <v>4733</v>
      </c>
      <c r="E13" s="20">
        <v>97.708505367464909</v>
      </c>
      <c r="F13" s="19">
        <v>1563</v>
      </c>
      <c r="G13" s="20">
        <v>32.266721717588773</v>
      </c>
      <c r="H13" s="19">
        <v>2763</v>
      </c>
      <c r="I13" s="20">
        <v>57.039636663914116</v>
      </c>
      <c r="J13" s="19">
        <v>407</v>
      </c>
      <c r="K13" s="20">
        <v>8.4021469859620161</v>
      </c>
      <c r="L13" s="19">
        <v>111</v>
      </c>
      <c r="M13" s="21">
        <v>2.2914946325350951</v>
      </c>
      <c r="N13" s="1"/>
      <c r="O13" s="1"/>
      <c r="P13" s="1"/>
      <c r="Q13" s="1"/>
      <c r="R13" s="2"/>
    </row>
    <row r="14" spans="1:18" ht="19.5" customHeight="1">
      <c r="A14" s="23" t="s">
        <v>15</v>
      </c>
      <c r="B14" s="19">
        <v>4291</v>
      </c>
      <c r="C14" s="20">
        <v>11.049880256482888</v>
      </c>
      <c r="D14" s="19">
        <v>4130</v>
      </c>
      <c r="E14" s="20">
        <v>96.247960848287121</v>
      </c>
      <c r="F14" s="19">
        <v>1070</v>
      </c>
      <c r="G14" s="20">
        <v>24.935912374737825</v>
      </c>
      <c r="H14" s="19">
        <v>2243</v>
      </c>
      <c r="I14" s="20">
        <v>52.272197622931714</v>
      </c>
      <c r="J14" s="19">
        <v>817</v>
      </c>
      <c r="K14" s="20">
        <v>19.039850850617572</v>
      </c>
      <c r="L14" s="19">
        <v>160</v>
      </c>
      <c r="M14" s="21">
        <v>3.7287345607084599</v>
      </c>
      <c r="N14" s="1"/>
      <c r="O14" s="1"/>
      <c r="P14" s="1"/>
      <c r="Q14" s="1"/>
      <c r="R14" s="2"/>
    </row>
    <row r="15" spans="1:18">
      <c r="A15" s="23" t="s">
        <v>16</v>
      </c>
      <c r="B15" s="35">
        <v>38833</v>
      </c>
      <c r="C15" s="35"/>
      <c r="D15" s="35">
        <v>33395</v>
      </c>
      <c r="E15" s="36">
        <v>85.996446321427655</v>
      </c>
      <c r="F15" s="35">
        <v>9312</v>
      </c>
      <c r="G15" s="36">
        <v>23.97960497515</v>
      </c>
      <c r="H15" s="35">
        <v>20487</v>
      </c>
      <c r="I15" s="36">
        <v>52.756676022970147</v>
      </c>
      <c r="J15" s="35">
        <v>3596</v>
      </c>
      <c r="K15" s="36">
        <v>9.260165323307497</v>
      </c>
      <c r="L15" s="35">
        <v>5431</v>
      </c>
      <c r="M15" s="37">
        <v>13.985527772770581</v>
      </c>
      <c r="N15" s="1"/>
      <c r="O15" s="1"/>
      <c r="P15" s="1"/>
      <c r="Q15" s="1"/>
      <c r="R15" s="2"/>
    </row>
    <row r="17" spans="1:12" ht="17.2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protectedRanges>
    <protectedRange sqref="P7:P8 D44:G53 N44 P44 Q44:Q53 D56:G66 M56:M66 O56:O66 Q56:Q66 O45:O53 M45:M53 Q3:Q41 O3:O41 M16:M41" name="Диапазон2_1_1"/>
    <protectedRange sqref="M4:M5" name="Диапазон2_1_1_2"/>
    <protectedRange sqref="M7:M15" name="Диапазон2_1_1_1"/>
  </protectedRanges>
  <mergeCells count="13">
    <mergeCell ref="F4:K4"/>
    <mergeCell ref="L4:M5"/>
    <mergeCell ref="F5:G5"/>
    <mergeCell ref="H5:I5"/>
    <mergeCell ref="C4:C6"/>
    <mergeCell ref="J5:K5"/>
    <mergeCell ref="A17:L17"/>
    <mergeCell ref="A1:M1"/>
    <mergeCell ref="A2:M2"/>
    <mergeCell ref="A3:M3"/>
    <mergeCell ref="A4:A6"/>
    <mergeCell ref="B4:B6"/>
    <mergeCell ref="D4:E5"/>
  </mergeCells>
  <phoneticPr fontId="0" type="noConversion"/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C7" sqref="C7:C14"/>
    </sheetView>
  </sheetViews>
  <sheetFormatPr defaultRowHeight="15"/>
  <cols>
    <col min="1" max="1" width="14" customWidth="1"/>
    <col min="2" max="5" width="11.28515625" customWidth="1"/>
    <col min="6" max="11" width="10.140625" customWidth="1"/>
    <col min="12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35.25" customHeight="1">
      <c r="A2" s="59" t="s">
        <v>29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22" t="s">
        <v>25</v>
      </c>
      <c r="B7" s="28">
        <v>369</v>
      </c>
      <c r="C7" s="43">
        <v>12.058823529411764</v>
      </c>
      <c r="D7" s="32">
        <v>73</v>
      </c>
      <c r="E7" s="26">
        <v>19.78319783197832</v>
      </c>
      <c r="F7" s="28">
        <v>0</v>
      </c>
      <c r="G7" s="26">
        <v>0</v>
      </c>
      <c r="H7" s="28">
        <v>39</v>
      </c>
      <c r="I7" s="26">
        <v>10.569105691056912</v>
      </c>
      <c r="J7" s="28">
        <v>34</v>
      </c>
      <c r="K7" s="26">
        <v>9.2140921409214087</v>
      </c>
      <c r="L7" s="28">
        <v>288</v>
      </c>
      <c r="M7" s="33">
        <v>78.048780487804876</v>
      </c>
      <c r="N7" s="1"/>
      <c r="O7" s="1"/>
      <c r="P7" s="1"/>
      <c r="Q7" s="1"/>
      <c r="R7" s="2"/>
    </row>
    <row r="8" spans="1:18" ht="19.5" customHeight="1">
      <c r="A8" s="22" t="s">
        <v>26</v>
      </c>
      <c r="B8" s="28">
        <v>352</v>
      </c>
      <c r="C8" s="43">
        <v>11.503267973856209</v>
      </c>
      <c r="D8" s="32">
        <v>270</v>
      </c>
      <c r="E8" s="26">
        <v>76.704545454545453</v>
      </c>
      <c r="F8" s="28">
        <v>12</v>
      </c>
      <c r="G8" s="26">
        <v>3.4090909090909087</v>
      </c>
      <c r="H8" s="28">
        <v>161</v>
      </c>
      <c r="I8" s="26">
        <v>45.738636363636367</v>
      </c>
      <c r="J8" s="28">
        <v>97</v>
      </c>
      <c r="K8" s="26">
        <v>27.556818181818183</v>
      </c>
      <c r="L8" s="28">
        <v>76</v>
      </c>
      <c r="M8" s="33">
        <v>21.59090909090909</v>
      </c>
      <c r="N8" s="1"/>
      <c r="O8" s="1"/>
      <c r="P8" s="1"/>
      <c r="Q8" s="1"/>
      <c r="R8" s="2"/>
    </row>
    <row r="9" spans="1:18" ht="19.5" customHeight="1">
      <c r="A9" s="23" t="s">
        <v>10</v>
      </c>
      <c r="B9" s="28">
        <v>435</v>
      </c>
      <c r="C9" s="43">
        <v>14.215686274509803</v>
      </c>
      <c r="D9" s="32">
        <v>356</v>
      </c>
      <c r="E9" s="26">
        <v>81.839080459770116</v>
      </c>
      <c r="F9" s="28">
        <v>95</v>
      </c>
      <c r="G9" s="26">
        <v>21.839080459770116</v>
      </c>
      <c r="H9" s="28">
        <v>176</v>
      </c>
      <c r="I9" s="26">
        <v>40.459770114942529</v>
      </c>
      <c r="J9" s="28">
        <v>85</v>
      </c>
      <c r="K9" s="26">
        <v>19.540229885057471</v>
      </c>
      <c r="L9" s="28">
        <v>80</v>
      </c>
      <c r="M9" s="33">
        <v>18.390804597701148</v>
      </c>
      <c r="N9" s="1"/>
      <c r="O9" s="1"/>
      <c r="P9" s="1"/>
      <c r="Q9" s="1"/>
      <c r="R9" s="2"/>
    </row>
    <row r="10" spans="1:18" ht="19.5" customHeight="1">
      <c r="A10" s="23" t="s">
        <v>11</v>
      </c>
      <c r="B10" s="28">
        <v>370</v>
      </c>
      <c r="C10" s="43">
        <v>12.091503267973856</v>
      </c>
      <c r="D10" s="32">
        <v>336</v>
      </c>
      <c r="E10" s="26">
        <v>90.810810810810821</v>
      </c>
      <c r="F10" s="32">
        <v>140</v>
      </c>
      <c r="G10" s="41">
        <v>37.837837837837839</v>
      </c>
      <c r="H10" s="32">
        <v>122</v>
      </c>
      <c r="I10" s="41">
        <v>32.972972972972975</v>
      </c>
      <c r="J10" s="32">
        <v>74</v>
      </c>
      <c r="K10" s="26">
        <v>20</v>
      </c>
      <c r="L10" s="28">
        <v>33</v>
      </c>
      <c r="M10" s="33">
        <v>8.9189189189189193</v>
      </c>
      <c r="N10" s="1"/>
      <c r="O10" s="1"/>
      <c r="P10" s="1"/>
      <c r="Q10" s="1"/>
      <c r="R10" s="2"/>
    </row>
    <row r="11" spans="1:18" ht="19.5" customHeight="1">
      <c r="A11" s="23" t="s">
        <v>12</v>
      </c>
      <c r="B11" s="28">
        <v>363</v>
      </c>
      <c r="C11" s="43">
        <v>11.862745098039214</v>
      </c>
      <c r="D11" s="32">
        <v>334</v>
      </c>
      <c r="E11" s="26">
        <v>92.011019283746549</v>
      </c>
      <c r="F11" s="32">
        <v>181</v>
      </c>
      <c r="G11" s="41">
        <v>49.862258953168045</v>
      </c>
      <c r="H11" s="32">
        <v>101</v>
      </c>
      <c r="I11" s="41">
        <v>27.823691460055095</v>
      </c>
      <c r="J11" s="32">
        <v>52</v>
      </c>
      <c r="K11" s="26">
        <v>14.325068870523417</v>
      </c>
      <c r="L11" s="28">
        <v>28</v>
      </c>
      <c r="M11" s="33">
        <v>7.7134986225895315</v>
      </c>
      <c r="N11" s="1"/>
      <c r="O11" s="1"/>
      <c r="P11" s="1"/>
      <c r="Q11" s="1"/>
      <c r="R11" s="2"/>
    </row>
    <row r="12" spans="1:18" ht="19.5" customHeight="1">
      <c r="A12" s="23" t="s">
        <v>13</v>
      </c>
      <c r="B12" s="28">
        <v>594</v>
      </c>
      <c r="C12" s="43">
        <v>19.411764705882355</v>
      </c>
      <c r="D12" s="32">
        <v>566</v>
      </c>
      <c r="E12" s="26">
        <v>95.28619528619528</v>
      </c>
      <c r="F12" s="32">
        <v>332</v>
      </c>
      <c r="G12" s="41">
        <v>55.892255892255896</v>
      </c>
      <c r="H12" s="32">
        <v>144</v>
      </c>
      <c r="I12" s="41">
        <v>24.242424242424242</v>
      </c>
      <c r="J12" s="32">
        <v>90</v>
      </c>
      <c r="K12" s="26">
        <v>15.151515151515152</v>
      </c>
      <c r="L12" s="28">
        <v>26</v>
      </c>
      <c r="M12" s="33">
        <v>4.3771043771043772</v>
      </c>
      <c r="N12" s="1"/>
      <c r="O12" s="1"/>
      <c r="P12" s="1"/>
      <c r="Q12" s="1"/>
      <c r="R12" s="2"/>
    </row>
    <row r="13" spans="1:18" ht="19.5" customHeight="1">
      <c r="A13" s="23" t="s">
        <v>14</v>
      </c>
      <c r="B13" s="28">
        <v>270</v>
      </c>
      <c r="C13" s="43">
        <v>8.8235294117647065</v>
      </c>
      <c r="D13" s="32">
        <v>259</v>
      </c>
      <c r="E13" s="26">
        <v>95.925925925925924</v>
      </c>
      <c r="F13" s="32">
        <v>134</v>
      </c>
      <c r="G13" s="41">
        <v>49.629629629629626</v>
      </c>
      <c r="H13" s="32">
        <v>59</v>
      </c>
      <c r="I13" s="41">
        <v>21.851851851851851</v>
      </c>
      <c r="J13" s="32">
        <v>66</v>
      </c>
      <c r="K13" s="26">
        <v>24.444444444444443</v>
      </c>
      <c r="L13" s="28">
        <v>11</v>
      </c>
      <c r="M13" s="33">
        <v>4.0740740740740744</v>
      </c>
      <c r="N13" s="1"/>
      <c r="O13" s="1"/>
      <c r="P13" s="1"/>
      <c r="Q13" s="1"/>
      <c r="R13" s="2"/>
    </row>
    <row r="14" spans="1:18">
      <c r="A14" s="23" t="s">
        <v>15</v>
      </c>
      <c r="B14" s="28">
        <v>307</v>
      </c>
      <c r="C14" s="43">
        <v>10.032679738562091</v>
      </c>
      <c r="D14" s="32">
        <v>295</v>
      </c>
      <c r="E14" s="26">
        <v>96.09120521172639</v>
      </c>
      <c r="F14" s="32">
        <v>146</v>
      </c>
      <c r="G14" s="41">
        <v>47.557003257328986</v>
      </c>
      <c r="H14" s="32">
        <v>31</v>
      </c>
      <c r="I14" s="41">
        <v>10.097719869706841</v>
      </c>
      <c r="J14" s="32">
        <v>118</v>
      </c>
      <c r="K14" s="26">
        <v>38.436482084690553</v>
      </c>
      <c r="L14" s="28">
        <v>9</v>
      </c>
      <c r="M14" s="33">
        <v>2.9315960912052117</v>
      </c>
      <c r="N14" s="1"/>
      <c r="O14" s="1"/>
      <c r="P14" s="1"/>
      <c r="Q14" s="1"/>
      <c r="R14" s="2"/>
    </row>
    <row r="15" spans="1:18">
      <c r="A15" s="23" t="s">
        <v>16</v>
      </c>
      <c r="B15" s="30">
        <v>3060</v>
      </c>
      <c r="C15" s="31"/>
      <c r="D15" s="30">
        <v>2489</v>
      </c>
      <c r="E15" s="31">
        <v>81.33986928104575</v>
      </c>
      <c r="F15" s="30">
        <v>1040</v>
      </c>
      <c r="G15" s="31">
        <v>33.986928104575163</v>
      </c>
      <c r="H15" s="30">
        <v>833</v>
      </c>
      <c r="I15" s="31">
        <v>27.222222222222221</v>
      </c>
      <c r="J15" s="30">
        <v>616</v>
      </c>
      <c r="K15" s="31">
        <v>20.130718954248366</v>
      </c>
      <c r="L15" s="30">
        <v>551</v>
      </c>
      <c r="M15" s="34">
        <v>18.006535947712418</v>
      </c>
    </row>
    <row r="16" spans="1:18" ht="17.2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16.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</sheetData>
  <protectedRanges>
    <protectedRange sqref="M4:M5" name="Диапазон2_1_1_2"/>
    <protectedRange sqref="M7:M15" name="Диапазон2_1_1_1_1"/>
  </protectedRanges>
  <mergeCells count="13">
    <mergeCell ref="D4:E5"/>
    <mergeCell ref="F4:K4"/>
    <mergeCell ref="L4:M5"/>
    <mergeCell ref="F5:G5"/>
    <mergeCell ref="H5:I5"/>
    <mergeCell ref="J5:K5"/>
    <mergeCell ref="A16:L16"/>
    <mergeCell ref="A1:M1"/>
    <mergeCell ref="A2:M2"/>
    <mergeCell ref="A3:M3"/>
    <mergeCell ref="A4:A6"/>
    <mergeCell ref="B4:B6"/>
    <mergeCell ref="C4:C6"/>
  </mergeCells>
  <phoneticPr fontId="0" type="noConversion"/>
  <pageMargins left="0.18" right="0.16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C7" sqref="C7:C14"/>
    </sheetView>
  </sheetViews>
  <sheetFormatPr defaultRowHeight="15"/>
  <cols>
    <col min="1" max="1" width="14" customWidth="1"/>
    <col min="2" max="5" width="11.28515625" customWidth="1"/>
    <col min="6" max="11" width="10.28515625" customWidth="1"/>
    <col min="12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16.5" customHeight="1">
      <c r="A2" s="59" t="s">
        <v>30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22" t="s">
        <v>25</v>
      </c>
      <c r="B7" s="19">
        <v>27</v>
      </c>
      <c r="C7" s="44">
        <v>10.546875</v>
      </c>
      <c r="D7" s="19">
        <v>6</v>
      </c>
      <c r="E7" s="20">
        <v>22.222222222222221</v>
      </c>
      <c r="F7" s="19">
        <v>0</v>
      </c>
      <c r="G7" s="20">
        <v>0</v>
      </c>
      <c r="H7" s="19">
        <v>3</v>
      </c>
      <c r="I7" s="20">
        <v>11.111111111111111</v>
      </c>
      <c r="J7" s="19">
        <v>3</v>
      </c>
      <c r="K7" s="20">
        <v>50</v>
      </c>
      <c r="L7" s="19">
        <v>21</v>
      </c>
      <c r="M7" s="24">
        <v>77.777777777777786</v>
      </c>
      <c r="N7" s="1"/>
      <c r="O7" s="1"/>
      <c r="P7" s="1"/>
      <c r="Q7" s="1"/>
      <c r="R7" s="2"/>
    </row>
    <row r="8" spans="1:18" ht="19.5" customHeight="1">
      <c r="A8" s="22" t="s">
        <v>26</v>
      </c>
      <c r="B8" s="19">
        <v>16</v>
      </c>
      <c r="C8" s="44">
        <v>6.25</v>
      </c>
      <c r="D8" s="19">
        <v>10</v>
      </c>
      <c r="E8" s="20">
        <v>62.5</v>
      </c>
      <c r="F8" s="19">
        <v>0</v>
      </c>
      <c r="G8" s="20">
        <v>0</v>
      </c>
      <c r="H8" s="19">
        <v>3</v>
      </c>
      <c r="I8" s="20">
        <v>18.75</v>
      </c>
      <c r="J8" s="19">
        <v>7</v>
      </c>
      <c r="K8" s="20">
        <v>70</v>
      </c>
      <c r="L8" s="19">
        <v>6</v>
      </c>
      <c r="M8" s="24">
        <v>37.5</v>
      </c>
      <c r="N8" s="1"/>
      <c r="O8" s="1"/>
      <c r="P8" s="1"/>
      <c r="Q8" s="1"/>
      <c r="R8" s="2"/>
    </row>
    <row r="9" spans="1:18" ht="19.5" customHeight="1">
      <c r="A9" s="23" t="s">
        <v>10</v>
      </c>
      <c r="B9" s="19">
        <v>31</v>
      </c>
      <c r="C9" s="44">
        <v>12.109375</v>
      </c>
      <c r="D9" s="19">
        <v>27</v>
      </c>
      <c r="E9" s="20">
        <v>87.096774193548384</v>
      </c>
      <c r="F9" s="19">
        <v>0</v>
      </c>
      <c r="G9" s="20">
        <v>0</v>
      </c>
      <c r="H9" s="19">
        <v>15</v>
      </c>
      <c r="I9" s="20">
        <v>48.387096774193552</v>
      </c>
      <c r="J9" s="19">
        <v>12</v>
      </c>
      <c r="K9" s="20">
        <v>44.444444444444443</v>
      </c>
      <c r="L9" s="19">
        <v>4</v>
      </c>
      <c r="M9" s="24">
        <v>12.903225806451612</v>
      </c>
      <c r="N9" s="1"/>
      <c r="O9" s="1"/>
      <c r="P9" s="1"/>
      <c r="Q9" s="1"/>
      <c r="R9" s="2"/>
    </row>
    <row r="10" spans="1:18" ht="19.5" customHeight="1">
      <c r="A10" s="23" t="s">
        <v>11</v>
      </c>
      <c r="B10" s="19">
        <v>23</v>
      </c>
      <c r="C10" s="44">
        <v>8.984375</v>
      </c>
      <c r="D10" s="19">
        <v>22</v>
      </c>
      <c r="E10" s="20">
        <v>95.652173913043484</v>
      </c>
      <c r="F10" s="19">
        <v>2</v>
      </c>
      <c r="G10" s="20">
        <v>8.695652173913043</v>
      </c>
      <c r="H10" s="19">
        <v>13</v>
      </c>
      <c r="I10" s="20">
        <v>56.521739130434781</v>
      </c>
      <c r="J10" s="19">
        <v>7</v>
      </c>
      <c r="K10" s="20">
        <v>31.818181818181817</v>
      </c>
      <c r="L10" s="19">
        <v>1</v>
      </c>
      <c r="M10" s="24">
        <v>4.3478260869565215</v>
      </c>
      <c r="N10" s="1"/>
      <c r="O10" s="1"/>
      <c r="P10" s="1"/>
      <c r="Q10" s="1"/>
      <c r="R10" s="2"/>
    </row>
    <row r="11" spans="1:18" ht="19.5" customHeight="1">
      <c r="A11" s="23" t="s">
        <v>12</v>
      </c>
      <c r="B11" s="19">
        <v>34</v>
      </c>
      <c r="C11" s="44">
        <v>13.28125</v>
      </c>
      <c r="D11" s="19">
        <v>33</v>
      </c>
      <c r="E11" s="20">
        <v>97.058823529411768</v>
      </c>
      <c r="F11" s="19">
        <v>6</v>
      </c>
      <c r="G11" s="20">
        <v>17.647058823529413</v>
      </c>
      <c r="H11" s="19">
        <v>20</v>
      </c>
      <c r="I11" s="20">
        <v>58.82352941176471</v>
      </c>
      <c r="J11" s="19">
        <v>7</v>
      </c>
      <c r="K11" s="20">
        <v>21.212121212121211</v>
      </c>
      <c r="L11" s="19">
        <v>1</v>
      </c>
      <c r="M11" s="24">
        <v>2.9411764705882351</v>
      </c>
      <c r="N11" s="1"/>
      <c r="O11" s="1"/>
      <c r="P11" s="1"/>
      <c r="Q11" s="1"/>
      <c r="R11" s="2"/>
    </row>
    <row r="12" spans="1:18" ht="19.5" customHeight="1">
      <c r="A12" s="23" t="s">
        <v>13</v>
      </c>
      <c r="B12" s="19">
        <v>57</v>
      </c>
      <c r="C12" s="44">
        <v>22.265625</v>
      </c>
      <c r="D12" s="19">
        <v>54</v>
      </c>
      <c r="E12" s="20">
        <v>94.73684210526315</v>
      </c>
      <c r="F12" s="19">
        <v>11</v>
      </c>
      <c r="G12" s="20">
        <v>19.298245614035086</v>
      </c>
      <c r="H12" s="19">
        <v>33</v>
      </c>
      <c r="I12" s="20">
        <v>57.894736842105267</v>
      </c>
      <c r="J12" s="19">
        <v>10</v>
      </c>
      <c r="K12" s="20">
        <v>18.518518518518519</v>
      </c>
      <c r="L12" s="19">
        <v>3</v>
      </c>
      <c r="M12" s="24">
        <v>5.2631578947368416</v>
      </c>
      <c r="N12" s="1"/>
      <c r="O12" s="1"/>
      <c r="P12" s="1"/>
      <c r="Q12" s="1"/>
      <c r="R12" s="2"/>
    </row>
    <row r="13" spans="1:18" ht="19.5" customHeight="1">
      <c r="A13" s="23" t="s">
        <v>14</v>
      </c>
      <c r="B13" s="19">
        <v>34</v>
      </c>
      <c r="C13" s="44">
        <v>13.28125</v>
      </c>
      <c r="D13" s="19">
        <v>29</v>
      </c>
      <c r="E13" s="20">
        <v>85.294117647058826</v>
      </c>
      <c r="F13" s="19">
        <v>5</v>
      </c>
      <c r="G13" s="20">
        <v>14.705882352941178</v>
      </c>
      <c r="H13" s="19">
        <v>8</v>
      </c>
      <c r="I13" s="20">
        <v>23.52941176470588</v>
      </c>
      <c r="J13" s="19">
        <v>16</v>
      </c>
      <c r="K13" s="20">
        <v>55.172413793103445</v>
      </c>
      <c r="L13" s="19">
        <v>5</v>
      </c>
      <c r="M13" s="24">
        <v>14.705882352941178</v>
      </c>
      <c r="N13" s="1"/>
      <c r="O13" s="1"/>
      <c r="P13" s="1"/>
      <c r="Q13" s="1"/>
      <c r="R13" s="2"/>
    </row>
    <row r="14" spans="1:18">
      <c r="A14" s="23" t="s">
        <v>15</v>
      </c>
      <c r="B14" s="19">
        <v>34</v>
      </c>
      <c r="C14" s="44">
        <v>13.28125</v>
      </c>
      <c r="D14" s="19">
        <v>30</v>
      </c>
      <c r="E14" s="20">
        <v>88.235294117647058</v>
      </c>
      <c r="F14" s="19">
        <v>1</v>
      </c>
      <c r="G14" s="20">
        <v>2.9411764705882351</v>
      </c>
      <c r="H14" s="19">
        <v>14</v>
      </c>
      <c r="I14" s="20">
        <v>41.17647058823529</v>
      </c>
      <c r="J14" s="19">
        <v>15</v>
      </c>
      <c r="K14" s="20">
        <v>50</v>
      </c>
      <c r="L14" s="19">
        <v>4</v>
      </c>
      <c r="M14" s="24">
        <v>11.76470588235294</v>
      </c>
      <c r="N14" s="1"/>
      <c r="O14" s="1"/>
      <c r="P14" s="1"/>
      <c r="Q14" s="1"/>
      <c r="R14" s="2"/>
    </row>
    <row r="15" spans="1:18">
      <c r="A15" s="23" t="s">
        <v>16</v>
      </c>
      <c r="B15" s="35">
        <v>256</v>
      </c>
      <c r="C15" s="35"/>
      <c r="D15" s="35">
        <v>211</v>
      </c>
      <c r="E15" s="36">
        <v>82.421875</v>
      </c>
      <c r="F15" s="35">
        <v>25</v>
      </c>
      <c r="G15" s="36">
        <v>9.765625</v>
      </c>
      <c r="H15" s="35">
        <v>109</v>
      </c>
      <c r="I15" s="36">
        <v>42.578125</v>
      </c>
      <c r="J15" s="35">
        <v>77</v>
      </c>
      <c r="K15" s="36">
        <v>36.492890995260666</v>
      </c>
      <c r="L15" s="35">
        <v>45</v>
      </c>
      <c r="M15" s="38">
        <v>17.578125</v>
      </c>
    </row>
    <row r="16" spans="1:18" ht="17.2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16.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</sheetData>
  <protectedRanges>
    <protectedRange sqref="P7 O4:O40 Q4:Q40 D43:G52 N43 P43 Q43:Q52 D55:G65 M55:M65 O55:O65 Q55:Q65 O44:O52 M44:M52 M16:M40" name="Диапазон2_1_1_1_1"/>
    <protectedRange sqref="M7:M15" name="Диапазон2_1_1"/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6:L16"/>
    <mergeCell ref="A1:M1"/>
    <mergeCell ref="A2:M2"/>
    <mergeCell ref="A3:M3"/>
    <mergeCell ref="A4:A6"/>
    <mergeCell ref="B4:B6"/>
    <mergeCell ref="C4:C6"/>
  </mergeCells>
  <phoneticPr fontId="0" type="noConversion"/>
  <pageMargins left="0.11811023622047245" right="0.11811023622047245" top="0.15748031496062992" bottom="0.15748031496062992" header="0.23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H23" sqref="H23"/>
    </sheetView>
  </sheetViews>
  <sheetFormatPr defaultRowHeight="15"/>
  <cols>
    <col min="1" max="1" width="14" customWidth="1"/>
    <col min="2" max="5" width="11.28515625" customWidth="1"/>
    <col min="6" max="11" width="10" customWidth="1"/>
    <col min="12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35.25" customHeight="1">
      <c r="A2" s="59" t="s">
        <v>31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13" t="s">
        <v>25</v>
      </c>
      <c r="B7" s="46">
        <v>132</v>
      </c>
      <c r="C7" s="25">
        <v>8.7128712871287117</v>
      </c>
      <c r="D7" s="46">
        <v>24</v>
      </c>
      <c r="E7" s="25">
        <v>18.181818181818183</v>
      </c>
      <c r="F7" s="32">
        <v>0</v>
      </c>
      <c r="G7" s="41">
        <v>0</v>
      </c>
      <c r="H7" s="32">
        <v>16</v>
      </c>
      <c r="I7" s="41">
        <v>12.121212121212121</v>
      </c>
      <c r="J7" s="32">
        <v>8</v>
      </c>
      <c r="K7" s="41">
        <v>6.0606060606060606</v>
      </c>
      <c r="L7" s="46">
        <v>104</v>
      </c>
      <c r="M7" s="47">
        <v>78.787878787878782</v>
      </c>
      <c r="N7" s="1"/>
      <c r="O7" s="1"/>
      <c r="P7" s="1"/>
      <c r="Q7" s="1"/>
      <c r="R7" s="2"/>
    </row>
    <row r="8" spans="1:18" ht="19.5" customHeight="1">
      <c r="A8" s="13" t="s">
        <v>26</v>
      </c>
      <c r="B8" s="46">
        <v>106</v>
      </c>
      <c r="C8" s="25">
        <v>6.9966996699669961</v>
      </c>
      <c r="D8" s="46">
        <v>83</v>
      </c>
      <c r="E8" s="25">
        <v>78.301886792452834</v>
      </c>
      <c r="F8" s="32">
        <v>2</v>
      </c>
      <c r="G8" s="41">
        <v>1.8867924528301887</v>
      </c>
      <c r="H8" s="32">
        <v>73</v>
      </c>
      <c r="I8" s="41">
        <v>68.867924528301884</v>
      </c>
      <c r="J8" s="32">
        <v>8</v>
      </c>
      <c r="K8" s="41">
        <v>7.5471698113207548</v>
      </c>
      <c r="L8" s="46">
        <v>21</v>
      </c>
      <c r="M8" s="47">
        <v>19.811320754716981</v>
      </c>
      <c r="N8" s="1"/>
      <c r="O8" s="1"/>
      <c r="P8" s="1"/>
      <c r="Q8" s="1"/>
      <c r="R8" s="2"/>
    </row>
    <row r="9" spans="1:18" ht="19.5" customHeight="1">
      <c r="A9" s="14" t="s">
        <v>10</v>
      </c>
      <c r="B9" s="46">
        <v>179</v>
      </c>
      <c r="C9" s="25">
        <v>11.815181518151816</v>
      </c>
      <c r="D9" s="46">
        <v>149</v>
      </c>
      <c r="E9" s="25">
        <v>83.240223463687144</v>
      </c>
      <c r="F9" s="32">
        <v>12</v>
      </c>
      <c r="G9" s="41">
        <v>6.7039106145251397</v>
      </c>
      <c r="H9" s="32">
        <v>127</v>
      </c>
      <c r="I9" s="41">
        <v>70.949720670391059</v>
      </c>
      <c r="J9" s="32">
        <v>10</v>
      </c>
      <c r="K9" s="41">
        <v>5.5865921787709496</v>
      </c>
      <c r="L9" s="46">
        <v>30</v>
      </c>
      <c r="M9" s="47">
        <v>16.759776536312849</v>
      </c>
      <c r="N9" s="1"/>
      <c r="O9" s="1"/>
      <c r="P9" s="1"/>
      <c r="Q9" s="1"/>
      <c r="R9" s="2"/>
    </row>
    <row r="10" spans="1:18" ht="19.5" customHeight="1">
      <c r="A10" s="14" t="s">
        <v>11</v>
      </c>
      <c r="B10" s="46">
        <v>130</v>
      </c>
      <c r="C10" s="25">
        <v>8.5808580858085808</v>
      </c>
      <c r="D10" s="46">
        <v>112</v>
      </c>
      <c r="E10" s="25">
        <v>86.15384615384616</v>
      </c>
      <c r="F10" s="32">
        <v>27</v>
      </c>
      <c r="G10" s="41">
        <v>20.76923076923077</v>
      </c>
      <c r="H10" s="32">
        <v>78</v>
      </c>
      <c r="I10" s="41">
        <v>60</v>
      </c>
      <c r="J10" s="32">
        <v>7</v>
      </c>
      <c r="K10" s="41">
        <v>5.384615384615385</v>
      </c>
      <c r="L10" s="46">
        <v>18</v>
      </c>
      <c r="M10" s="47">
        <v>13.846153846153847</v>
      </c>
      <c r="N10" s="1"/>
      <c r="O10" s="1"/>
      <c r="P10" s="1"/>
      <c r="Q10" s="1"/>
      <c r="R10" s="2"/>
    </row>
    <row r="11" spans="1:18" ht="19.5" customHeight="1">
      <c r="A11" s="14" t="s">
        <v>12</v>
      </c>
      <c r="B11" s="46">
        <v>137</v>
      </c>
      <c r="C11" s="25">
        <v>9.0429042904290426</v>
      </c>
      <c r="D11" s="46">
        <v>126</v>
      </c>
      <c r="E11" s="25">
        <v>91.970802919708035</v>
      </c>
      <c r="F11" s="32">
        <v>34</v>
      </c>
      <c r="G11" s="41">
        <v>24.817518248175183</v>
      </c>
      <c r="H11" s="32">
        <v>87</v>
      </c>
      <c r="I11" s="41">
        <v>63.503649635036496</v>
      </c>
      <c r="J11" s="32">
        <v>5</v>
      </c>
      <c r="K11" s="41">
        <v>3.6496350364963499</v>
      </c>
      <c r="L11" s="46">
        <v>10</v>
      </c>
      <c r="M11" s="47">
        <v>7.2992700729926998</v>
      </c>
      <c r="N11" s="1"/>
      <c r="O11" s="1"/>
      <c r="P11" s="1"/>
      <c r="Q11" s="1"/>
      <c r="R11" s="2"/>
    </row>
    <row r="12" spans="1:18" ht="19.5" customHeight="1">
      <c r="A12" s="14" t="s">
        <v>13</v>
      </c>
      <c r="B12" s="46">
        <v>374</v>
      </c>
      <c r="C12" s="25">
        <v>24.686468646864686</v>
      </c>
      <c r="D12" s="46">
        <v>349</v>
      </c>
      <c r="E12" s="25">
        <v>93.315508021390372</v>
      </c>
      <c r="F12" s="46">
        <v>84</v>
      </c>
      <c r="G12" s="25">
        <v>22.459893048128343</v>
      </c>
      <c r="H12" s="46">
        <v>244</v>
      </c>
      <c r="I12" s="25">
        <v>65.240641711229955</v>
      </c>
      <c r="J12" s="46">
        <v>21</v>
      </c>
      <c r="K12" s="25">
        <v>5.6149732620320858</v>
      </c>
      <c r="L12" s="46">
        <v>25</v>
      </c>
      <c r="M12" s="47">
        <v>6.6844919786096257</v>
      </c>
      <c r="N12" s="1"/>
      <c r="O12" s="1"/>
      <c r="P12" s="1"/>
      <c r="Q12" s="1"/>
      <c r="R12" s="2"/>
    </row>
    <row r="13" spans="1:18" ht="19.5" customHeight="1">
      <c r="A13" s="14" t="s">
        <v>14</v>
      </c>
      <c r="B13" s="46">
        <v>201</v>
      </c>
      <c r="C13" s="25">
        <v>13.267326732673268</v>
      </c>
      <c r="D13" s="46">
        <v>193</v>
      </c>
      <c r="E13" s="25">
        <v>96.019900497512438</v>
      </c>
      <c r="F13" s="46">
        <v>40</v>
      </c>
      <c r="G13" s="25">
        <v>19.900497512437813</v>
      </c>
      <c r="H13" s="46">
        <v>136</v>
      </c>
      <c r="I13" s="25">
        <v>67.661691542288565</v>
      </c>
      <c r="J13" s="46">
        <v>17</v>
      </c>
      <c r="K13" s="25">
        <v>8.4577114427860707</v>
      </c>
      <c r="L13" s="46">
        <v>8</v>
      </c>
      <c r="M13" s="47">
        <v>3.9800995024875623</v>
      </c>
      <c r="N13" s="1"/>
      <c r="O13" s="1"/>
      <c r="P13" s="1"/>
      <c r="Q13" s="1"/>
      <c r="R13" s="2"/>
    </row>
    <row r="14" spans="1:18">
      <c r="A14" s="14" t="s">
        <v>15</v>
      </c>
      <c r="B14" s="46">
        <v>256</v>
      </c>
      <c r="C14" s="25">
        <v>16.897689768976896</v>
      </c>
      <c r="D14" s="46">
        <v>247</v>
      </c>
      <c r="E14" s="25">
        <v>96.484375</v>
      </c>
      <c r="F14" s="46">
        <v>47</v>
      </c>
      <c r="G14" s="25">
        <v>18.359375</v>
      </c>
      <c r="H14" s="46">
        <v>159</v>
      </c>
      <c r="I14" s="25">
        <v>62.109375</v>
      </c>
      <c r="J14" s="46">
        <v>41</v>
      </c>
      <c r="K14" s="25">
        <v>16.015625</v>
      </c>
      <c r="L14" s="46">
        <v>9</v>
      </c>
      <c r="M14" s="47">
        <v>3.515625</v>
      </c>
      <c r="N14" s="1"/>
      <c r="O14" s="1"/>
      <c r="P14" s="1"/>
      <c r="Q14" s="1"/>
      <c r="R14" s="2"/>
    </row>
    <row r="15" spans="1:18">
      <c r="A15" s="15" t="s">
        <v>16</v>
      </c>
      <c r="B15" s="39">
        <v>1515</v>
      </c>
      <c r="C15" s="40"/>
      <c r="D15" s="39">
        <v>1283</v>
      </c>
      <c r="E15" s="40">
        <v>84.686468646864682</v>
      </c>
      <c r="F15" s="39">
        <v>246</v>
      </c>
      <c r="G15" s="40">
        <v>16.237623762376238</v>
      </c>
      <c r="H15" s="39">
        <v>920</v>
      </c>
      <c r="I15" s="40">
        <v>60.726072607260726</v>
      </c>
      <c r="J15" s="39">
        <v>117</v>
      </c>
      <c r="K15" s="40">
        <v>7.7227722772277225</v>
      </c>
      <c r="L15" s="39">
        <v>225</v>
      </c>
      <c r="M15" s="45">
        <v>14.85148514851485</v>
      </c>
    </row>
    <row r="16" spans="1:18" ht="17.2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16.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</sheetData>
  <protectedRanges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6:L16"/>
    <mergeCell ref="A1:M1"/>
    <mergeCell ref="A2:M2"/>
    <mergeCell ref="A3:M3"/>
    <mergeCell ref="A4:A6"/>
    <mergeCell ref="B4:B6"/>
    <mergeCell ref="C4:C6"/>
  </mergeCells>
  <phoneticPr fontId="0" type="noConversion"/>
  <pageMargins left="0.11811023622047245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B15" sqref="B15:M15"/>
    </sheetView>
  </sheetViews>
  <sheetFormatPr defaultRowHeight="15"/>
  <cols>
    <col min="1" max="1" width="14" customWidth="1"/>
    <col min="2" max="2" width="14.5703125" customWidth="1"/>
    <col min="3" max="3" width="10" customWidth="1"/>
    <col min="4" max="5" width="11" customWidth="1"/>
    <col min="6" max="11" width="10" customWidth="1"/>
    <col min="12" max="13" width="11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41.25" customHeight="1">
      <c r="A2" s="61" t="s">
        <v>32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8" ht="9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8" ht="18.75" customHeight="1">
      <c r="A4" s="49" t="s">
        <v>1</v>
      </c>
      <c r="B4" s="49" t="s">
        <v>2</v>
      </c>
      <c r="C4" s="49" t="s">
        <v>24</v>
      </c>
      <c r="D4" s="55" t="s">
        <v>23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59.25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7" customHeight="1">
      <c r="A6" s="51"/>
      <c r="B6" s="51"/>
      <c r="C6" s="51"/>
      <c r="D6" s="3"/>
      <c r="E6" s="3"/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6.5" customHeight="1">
      <c r="A7" s="13" t="s">
        <v>25</v>
      </c>
      <c r="B7" s="11">
        <v>48</v>
      </c>
      <c r="C7" s="12">
        <v>13.29639889196676</v>
      </c>
      <c r="D7" s="11">
        <v>4</v>
      </c>
      <c r="E7" s="12">
        <v>8.3333333333333321</v>
      </c>
      <c r="F7" s="11">
        <v>0</v>
      </c>
      <c r="G7" s="12">
        <v>0</v>
      </c>
      <c r="H7" s="11">
        <v>3</v>
      </c>
      <c r="I7" s="12">
        <v>6.25</v>
      </c>
      <c r="J7" s="11">
        <v>1</v>
      </c>
      <c r="K7" s="12">
        <v>2.083333333333333</v>
      </c>
      <c r="L7" s="11">
        <v>44</v>
      </c>
      <c r="M7" s="25">
        <v>91.666666666666657</v>
      </c>
      <c r="N7" s="1"/>
      <c r="O7" s="1"/>
      <c r="P7" s="1"/>
      <c r="Q7" s="1"/>
      <c r="R7" s="2"/>
    </row>
    <row r="8" spans="1:18" ht="19.5" customHeight="1">
      <c r="A8" s="13" t="s">
        <v>26</v>
      </c>
      <c r="B8" s="11">
        <v>44</v>
      </c>
      <c r="C8" s="12">
        <v>12.18836565096953</v>
      </c>
      <c r="D8" s="11">
        <v>31</v>
      </c>
      <c r="E8" s="12">
        <v>70.454545454545453</v>
      </c>
      <c r="F8" s="11">
        <v>2</v>
      </c>
      <c r="G8" s="12">
        <v>4.5454545454545459</v>
      </c>
      <c r="H8" s="11">
        <v>24</v>
      </c>
      <c r="I8" s="12">
        <v>54.54545454545454</v>
      </c>
      <c r="J8" s="11">
        <v>5</v>
      </c>
      <c r="K8" s="12">
        <v>11.363636363636363</v>
      </c>
      <c r="L8" s="11">
        <v>13</v>
      </c>
      <c r="M8" s="25">
        <v>29.545454545454547</v>
      </c>
      <c r="N8" s="1"/>
      <c r="O8" s="1"/>
      <c r="P8" s="1"/>
      <c r="Q8" s="1"/>
      <c r="R8" s="2"/>
    </row>
    <row r="9" spans="1:18" ht="19.5" customHeight="1">
      <c r="A9" s="14" t="s">
        <v>10</v>
      </c>
      <c r="B9" s="11">
        <v>51</v>
      </c>
      <c r="C9" s="12">
        <v>14.127423822714682</v>
      </c>
      <c r="D9" s="11">
        <v>35</v>
      </c>
      <c r="E9" s="12">
        <v>68.627450980392155</v>
      </c>
      <c r="F9" s="11">
        <v>6</v>
      </c>
      <c r="G9" s="12">
        <v>11.76470588235294</v>
      </c>
      <c r="H9" s="11">
        <v>21</v>
      </c>
      <c r="I9" s="12">
        <v>41.17647058823529</v>
      </c>
      <c r="J9" s="11">
        <v>8</v>
      </c>
      <c r="K9" s="12">
        <v>15.686274509803921</v>
      </c>
      <c r="L9" s="11">
        <v>16</v>
      </c>
      <c r="M9" s="25">
        <v>31.372549019607842</v>
      </c>
      <c r="N9" s="1"/>
      <c r="O9" s="1"/>
      <c r="P9" s="1"/>
      <c r="Q9" s="1"/>
      <c r="R9" s="2"/>
    </row>
    <row r="10" spans="1:18" ht="19.5" customHeight="1">
      <c r="A10" s="14" t="s">
        <v>11</v>
      </c>
      <c r="B10" s="11">
        <v>26</v>
      </c>
      <c r="C10" s="12">
        <v>7.202216066481995</v>
      </c>
      <c r="D10" s="11">
        <v>21</v>
      </c>
      <c r="E10" s="12">
        <v>80.769230769230774</v>
      </c>
      <c r="F10" s="11">
        <v>5</v>
      </c>
      <c r="G10" s="12">
        <v>19.230769230769234</v>
      </c>
      <c r="H10" s="11">
        <v>14</v>
      </c>
      <c r="I10" s="12">
        <v>53.846153846153847</v>
      </c>
      <c r="J10" s="11">
        <v>2</v>
      </c>
      <c r="K10" s="12">
        <v>7.6923076923076925</v>
      </c>
      <c r="L10" s="11">
        <v>5</v>
      </c>
      <c r="M10" s="25">
        <v>19.230769230769234</v>
      </c>
      <c r="N10" s="1"/>
      <c r="O10" s="1"/>
      <c r="P10" s="1"/>
      <c r="Q10" s="1"/>
      <c r="R10" s="2"/>
    </row>
    <row r="11" spans="1:18" ht="19.5" customHeight="1">
      <c r="A11" s="14" t="s">
        <v>12</v>
      </c>
      <c r="B11" s="11">
        <v>39</v>
      </c>
      <c r="C11" s="12">
        <v>10.803324099722991</v>
      </c>
      <c r="D11" s="11">
        <v>33</v>
      </c>
      <c r="E11" s="12">
        <v>84.615384615384613</v>
      </c>
      <c r="F11" s="11">
        <v>14</v>
      </c>
      <c r="G11" s="12">
        <v>35.897435897435898</v>
      </c>
      <c r="H11" s="11">
        <v>16</v>
      </c>
      <c r="I11" s="12">
        <v>41.025641025641022</v>
      </c>
      <c r="J11" s="11">
        <v>3</v>
      </c>
      <c r="K11" s="12">
        <v>7.6923076923076925</v>
      </c>
      <c r="L11" s="11">
        <v>6</v>
      </c>
      <c r="M11" s="25">
        <v>15.384615384615385</v>
      </c>
      <c r="N11" s="1"/>
      <c r="O11" s="1"/>
      <c r="P11" s="1"/>
      <c r="Q11" s="1"/>
      <c r="R11" s="2"/>
    </row>
    <row r="12" spans="1:18" ht="19.5" customHeight="1">
      <c r="A12" s="14" t="s">
        <v>13</v>
      </c>
      <c r="B12" s="11">
        <v>71</v>
      </c>
      <c r="C12" s="12">
        <v>19.667590027700832</v>
      </c>
      <c r="D12" s="11">
        <v>65</v>
      </c>
      <c r="E12" s="12">
        <v>91.549295774647888</v>
      </c>
      <c r="F12" s="11">
        <v>24</v>
      </c>
      <c r="G12" s="12">
        <v>33.802816901408448</v>
      </c>
      <c r="H12" s="11">
        <v>33</v>
      </c>
      <c r="I12" s="12">
        <v>46.478873239436616</v>
      </c>
      <c r="J12" s="11">
        <v>8</v>
      </c>
      <c r="K12" s="12">
        <v>11.267605633802818</v>
      </c>
      <c r="L12" s="11">
        <v>6</v>
      </c>
      <c r="M12" s="25">
        <v>8.4507042253521121</v>
      </c>
      <c r="N12" s="1"/>
      <c r="O12" s="1"/>
      <c r="P12" s="1"/>
      <c r="Q12" s="1"/>
      <c r="R12" s="2"/>
    </row>
    <row r="13" spans="1:18" ht="19.5" customHeight="1">
      <c r="A13" s="14" t="s">
        <v>14</v>
      </c>
      <c r="B13" s="11">
        <v>33</v>
      </c>
      <c r="C13" s="12">
        <v>9.1412742382271475</v>
      </c>
      <c r="D13" s="11">
        <v>30</v>
      </c>
      <c r="E13" s="12">
        <v>90.909090909090907</v>
      </c>
      <c r="F13" s="11">
        <v>18</v>
      </c>
      <c r="G13" s="12">
        <v>54.54545454545454</v>
      </c>
      <c r="H13" s="11">
        <v>10</v>
      </c>
      <c r="I13" s="12">
        <v>30.303030303030305</v>
      </c>
      <c r="J13" s="11">
        <v>2</v>
      </c>
      <c r="K13" s="12">
        <v>6.0606060606060606</v>
      </c>
      <c r="L13" s="11">
        <v>3</v>
      </c>
      <c r="M13" s="25">
        <v>9.0909090909090917</v>
      </c>
      <c r="N13" s="1"/>
      <c r="O13" s="1"/>
      <c r="P13" s="1"/>
      <c r="Q13" s="1"/>
      <c r="R13" s="2"/>
    </row>
    <row r="14" spans="1:18" ht="19.5" customHeight="1">
      <c r="A14" s="14" t="s">
        <v>15</v>
      </c>
      <c r="B14" s="11">
        <v>49</v>
      </c>
      <c r="C14" s="12">
        <v>13.573407202216067</v>
      </c>
      <c r="D14" s="11">
        <v>48</v>
      </c>
      <c r="E14" s="12">
        <v>97.959183673469383</v>
      </c>
      <c r="F14" s="11">
        <v>18</v>
      </c>
      <c r="G14" s="12">
        <v>36.734693877551024</v>
      </c>
      <c r="H14" s="11">
        <v>22</v>
      </c>
      <c r="I14" s="12">
        <v>44.897959183673471</v>
      </c>
      <c r="J14" s="11">
        <v>8</v>
      </c>
      <c r="K14" s="12">
        <v>16.326530612244898</v>
      </c>
      <c r="L14" s="11">
        <v>1</v>
      </c>
      <c r="M14" s="25">
        <v>2.0408163265306123</v>
      </c>
      <c r="N14" s="1"/>
      <c r="O14" s="1"/>
      <c r="P14" s="1"/>
      <c r="Q14" s="1"/>
      <c r="R14" s="2"/>
    </row>
    <row r="15" spans="1:18">
      <c r="A15" s="15" t="s">
        <v>16</v>
      </c>
      <c r="B15" s="39">
        <v>361</v>
      </c>
      <c r="C15" s="39"/>
      <c r="D15" s="39">
        <v>267</v>
      </c>
      <c r="E15" s="40">
        <v>73.961218836565095</v>
      </c>
      <c r="F15" s="39">
        <v>87</v>
      </c>
      <c r="G15" s="40">
        <v>24.099722991689752</v>
      </c>
      <c r="H15" s="39">
        <v>143</v>
      </c>
      <c r="I15" s="40">
        <v>39.612188365650965</v>
      </c>
      <c r="J15" s="39">
        <v>37</v>
      </c>
      <c r="K15" s="40">
        <v>10.249307479224377</v>
      </c>
      <c r="L15" s="39">
        <v>94</v>
      </c>
      <c r="M15" s="31">
        <v>26.038781163434905</v>
      </c>
      <c r="N15" s="1"/>
      <c r="O15" s="1"/>
      <c r="P15" s="1"/>
      <c r="Q15" s="1"/>
      <c r="R15" s="2"/>
    </row>
    <row r="17" spans="1:12" ht="17.2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protectedRanges>
    <protectedRange sqref="M7:M15" name="Диапазон2_1_1_1"/>
    <protectedRange sqref="M4:M5" name="Диапазон2_1_1_2"/>
  </protectedRanges>
  <mergeCells count="12">
    <mergeCell ref="H5:I5"/>
    <mergeCell ref="J5:K5"/>
    <mergeCell ref="A1:M1"/>
    <mergeCell ref="A2:M2"/>
    <mergeCell ref="C4:C6"/>
    <mergeCell ref="A17:L17"/>
    <mergeCell ref="A4:A6"/>
    <mergeCell ref="B4:B6"/>
    <mergeCell ref="D4:E5"/>
    <mergeCell ref="F4:K4"/>
    <mergeCell ref="L4:M5"/>
    <mergeCell ref="F5:G5"/>
  </mergeCells>
  <phoneticPr fontId="0" type="noConversion"/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B15" sqref="B15:M15"/>
    </sheetView>
  </sheetViews>
  <sheetFormatPr defaultRowHeight="15"/>
  <cols>
    <col min="1" max="1" width="14" customWidth="1"/>
    <col min="2" max="5" width="11.28515625" customWidth="1"/>
    <col min="6" max="12" width="10.42578125" customWidth="1"/>
    <col min="13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35.25" customHeight="1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4" t="s">
        <v>25</v>
      </c>
      <c r="B7" s="11">
        <v>10</v>
      </c>
      <c r="C7" s="12">
        <v>7.518796992481203</v>
      </c>
      <c r="D7" s="11">
        <v>3</v>
      </c>
      <c r="E7" s="12">
        <v>30</v>
      </c>
      <c r="F7" s="11">
        <v>0</v>
      </c>
      <c r="G7" s="12">
        <v>0</v>
      </c>
      <c r="H7" s="11">
        <v>0</v>
      </c>
      <c r="I7" s="12">
        <v>0</v>
      </c>
      <c r="J7" s="11">
        <v>3</v>
      </c>
      <c r="K7" s="12">
        <v>100</v>
      </c>
      <c r="L7" s="11">
        <v>7</v>
      </c>
      <c r="M7" s="25">
        <v>70</v>
      </c>
      <c r="N7" s="1"/>
      <c r="O7" s="1"/>
      <c r="P7" s="1"/>
      <c r="Q7" s="1"/>
      <c r="R7" s="2"/>
    </row>
    <row r="8" spans="1:18" ht="19.5" customHeight="1">
      <c r="A8" s="4" t="s">
        <v>26</v>
      </c>
      <c r="B8" s="11">
        <v>6</v>
      </c>
      <c r="C8" s="12">
        <v>4.5112781954887211</v>
      </c>
      <c r="D8" s="11">
        <v>4</v>
      </c>
      <c r="E8" s="12">
        <v>66.666666666666657</v>
      </c>
      <c r="F8" s="11">
        <v>0</v>
      </c>
      <c r="G8" s="12">
        <v>0</v>
      </c>
      <c r="H8" s="11">
        <v>4</v>
      </c>
      <c r="I8" s="12">
        <v>66.666666666666657</v>
      </c>
      <c r="J8" s="11">
        <v>0</v>
      </c>
      <c r="K8" s="12">
        <v>0</v>
      </c>
      <c r="L8" s="11">
        <v>2</v>
      </c>
      <c r="M8" s="25">
        <v>33.333333333333329</v>
      </c>
      <c r="N8" s="1"/>
      <c r="O8" s="1"/>
      <c r="P8" s="1"/>
      <c r="Q8" s="1"/>
      <c r="R8" s="2"/>
    </row>
    <row r="9" spans="1:18" ht="19.5" customHeight="1">
      <c r="A9" s="7" t="s">
        <v>10</v>
      </c>
      <c r="B9" s="11">
        <v>10</v>
      </c>
      <c r="C9" s="12">
        <v>7.518796992481203</v>
      </c>
      <c r="D9" s="11">
        <v>10</v>
      </c>
      <c r="E9" s="12">
        <v>100</v>
      </c>
      <c r="F9" s="11">
        <v>1</v>
      </c>
      <c r="G9" s="12">
        <v>10</v>
      </c>
      <c r="H9" s="11">
        <v>4</v>
      </c>
      <c r="I9" s="12">
        <v>40</v>
      </c>
      <c r="J9" s="11">
        <v>5</v>
      </c>
      <c r="K9" s="12">
        <v>50</v>
      </c>
      <c r="L9" s="11">
        <v>0</v>
      </c>
      <c r="M9" s="25">
        <v>0</v>
      </c>
      <c r="N9" s="1"/>
      <c r="O9" s="1"/>
      <c r="P9" s="1"/>
      <c r="Q9" s="1"/>
      <c r="R9" s="2"/>
    </row>
    <row r="10" spans="1:18" ht="19.5" customHeight="1">
      <c r="A10" s="7" t="s">
        <v>11</v>
      </c>
      <c r="B10" s="11">
        <v>12</v>
      </c>
      <c r="C10" s="12">
        <v>9.0225563909774422</v>
      </c>
      <c r="D10" s="11">
        <v>11</v>
      </c>
      <c r="E10" s="12">
        <v>91.666666666666657</v>
      </c>
      <c r="F10" s="11">
        <v>3</v>
      </c>
      <c r="G10" s="12">
        <v>25</v>
      </c>
      <c r="H10" s="11">
        <v>7</v>
      </c>
      <c r="I10" s="12">
        <v>58.333333333333336</v>
      </c>
      <c r="J10" s="11">
        <v>1</v>
      </c>
      <c r="K10" s="12">
        <v>9.0909090909090917</v>
      </c>
      <c r="L10" s="11">
        <v>1</v>
      </c>
      <c r="M10" s="25">
        <v>8.3333333333333321</v>
      </c>
      <c r="N10" s="1"/>
      <c r="O10" s="1"/>
      <c r="P10" s="1"/>
      <c r="Q10" s="1"/>
      <c r="R10" s="2"/>
    </row>
    <row r="11" spans="1:18" ht="19.5" customHeight="1">
      <c r="A11" s="7" t="s">
        <v>12</v>
      </c>
      <c r="B11" s="11">
        <v>14</v>
      </c>
      <c r="C11" s="12">
        <v>10.526315789473683</v>
      </c>
      <c r="D11" s="11">
        <v>13</v>
      </c>
      <c r="E11" s="12">
        <v>92.857142857142861</v>
      </c>
      <c r="F11" s="11">
        <v>6</v>
      </c>
      <c r="G11" s="12">
        <v>42.857142857142854</v>
      </c>
      <c r="H11" s="11">
        <v>7</v>
      </c>
      <c r="I11" s="12">
        <v>50</v>
      </c>
      <c r="J11" s="11">
        <v>0</v>
      </c>
      <c r="K11" s="12">
        <v>0</v>
      </c>
      <c r="L11" s="11">
        <v>1</v>
      </c>
      <c r="M11" s="25">
        <v>7.1428571428571423</v>
      </c>
      <c r="N11" s="1"/>
      <c r="O11" s="1"/>
      <c r="P11" s="1"/>
      <c r="Q11" s="1"/>
      <c r="R11" s="2"/>
    </row>
    <row r="12" spans="1:18" ht="19.5" customHeight="1">
      <c r="A12" s="7" t="s">
        <v>13</v>
      </c>
      <c r="B12" s="11">
        <v>35</v>
      </c>
      <c r="C12" s="12">
        <v>26.315789473684209</v>
      </c>
      <c r="D12" s="11">
        <v>35</v>
      </c>
      <c r="E12" s="12">
        <v>100</v>
      </c>
      <c r="F12" s="11">
        <v>16</v>
      </c>
      <c r="G12" s="12">
        <v>45.714285714285715</v>
      </c>
      <c r="H12" s="11">
        <v>19</v>
      </c>
      <c r="I12" s="12">
        <v>54.285714285714285</v>
      </c>
      <c r="J12" s="11">
        <v>0</v>
      </c>
      <c r="K12" s="12">
        <v>0</v>
      </c>
      <c r="L12" s="11">
        <v>0</v>
      </c>
      <c r="M12" s="25">
        <v>0</v>
      </c>
      <c r="N12" s="1"/>
      <c r="O12" s="1"/>
      <c r="P12" s="1"/>
      <c r="Q12" s="1"/>
      <c r="R12" s="2"/>
    </row>
    <row r="13" spans="1:18" ht="19.5" customHeight="1">
      <c r="A13" s="7" t="s">
        <v>14</v>
      </c>
      <c r="B13" s="11">
        <v>25</v>
      </c>
      <c r="C13" s="12">
        <v>18.796992481203006</v>
      </c>
      <c r="D13" s="11">
        <v>25</v>
      </c>
      <c r="E13" s="12">
        <v>100</v>
      </c>
      <c r="F13" s="11">
        <v>8</v>
      </c>
      <c r="G13" s="12">
        <v>32</v>
      </c>
      <c r="H13" s="11">
        <v>16</v>
      </c>
      <c r="I13" s="12">
        <v>64</v>
      </c>
      <c r="J13" s="11">
        <v>1</v>
      </c>
      <c r="K13" s="12">
        <v>4</v>
      </c>
      <c r="L13" s="11">
        <v>0</v>
      </c>
      <c r="M13" s="25">
        <v>0</v>
      </c>
      <c r="N13" s="1"/>
      <c r="O13" s="1"/>
      <c r="P13" s="1"/>
      <c r="Q13" s="1"/>
      <c r="R13" s="2"/>
    </row>
    <row r="14" spans="1:18">
      <c r="A14" s="7" t="s">
        <v>15</v>
      </c>
      <c r="B14" s="11">
        <v>21</v>
      </c>
      <c r="C14" s="12">
        <v>15.789473684210526</v>
      </c>
      <c r="D14" s="11">
        <v>21</v>
      </c>
      <c r="E14" s="12">
        <v>100</v>
      </c>
      <c r="F14" s="11">
        <v>6</v>
      </c>
      <c r="G14" s="12">
        <v>28.571428571428569</v>
      </c>
      <c r="H14" s="11">
        <v>13</v>
      </c>
      <c r="I14" s="12">
        <v>61.904761904761905</v>
      </c>
      <c r="J14" s="11">
        <v>2</v>
      </c>
      <c r="K14" s="12">
        <v>9.5238095238095237</v>
      </c>
      <c r="L14" s="11">
        <v>0</v>
      </c>
      <c r="M14" s="25">
        <v>0</v>
      </c>
      <c r="N14" s="1"/>
      <c r="O14" s="1"/>
      <c r="P14" s="1"/>
      <c r="Q14" s="1"/>
      <c r="R14" s="2"/>
    </row>
    <row r="15" spans="1:18">
      <c r="A15" s="8" t="s">
        <v>16</v>
      </c>
      <c r="B15" s="39">
        <v>133</v>
      </c>
      <c r="C15" s="39"/>
      <c r="D15" s="39">
        <v>122</v>
      </c>
      <c r="E15" s="40">
        <v>91.729323308270665</v>
      </c>
      <c r="F15" s="39">
        <v>40</v>
      </c>
      <c r="G15" s="40">
        <v>30.075187969924812</v>
      </c>
      <c r="H15" s="39">
        <v>70</v>
      </c>
      <c r="I15" s="40">
        <v>52.631578947368418</v>
      </c>
      <c r="J15" s="39">
        <v>12</v>
      </c>
      <c r="K15" s="40">
        <v>9.8360655737704921</v>
      </c>
      <c r="L15" s="39">
        <v>11</v>
      </c>
      <c r="M15" s="31">
        <v>8.2706766917293226</v>
      </c>
    </row>
    <row r="16" spans="1:18" ht="17.2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16.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</sheetData>
  <protectedRanges>
    <protectedRange sqref="P7 O4:O40 Q4:Q40 D43:G52 N43 P43 Q43:Q52 D55:G65 M55:M65 O55:O65 Q55:Q65 O44:O52 M44:M52 M16:M40" name="Диапазон2_1_1_1_1"/>
    <protectedRange sqref="M7:M15" name="Диапазон2_1_1"/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6:L16"/>
    <mergeCell ref="A1:M1"/>
    <mergeCell ref="A2:M2"/>
    <mergeCell ref="A3:M3"/>
    <mergeCell ref="A4:A6"/>
    <mergeCell ref="B4:B6"/>
    <mergeCell ref="C4:C6"/>
  </mergeCells>
  <phoneticPr fontId="7" type="noConversion"/>
  <pageMargins left="0.15748031496062992" right="0.15748031496062992" top="0.98425196850393704" bottom="0.98425196850393704" header="0.51181102362204722" footer="0.51181102362204722"/>
  <pageSetup paperSize="9" orientation="landscape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B15" sqref="B15:M15"/>
    </sheetView>
  </sheetViews>
  <sheetFormatPr defaultRowHeight="15"/>
  <cols>
    <col min="1" max="1" width="14" customWidth="1"/>
    <col min="2" max="5" width="11.28515625" customWidth="1"/>
    <col min="6" max="12" width="10.42578125" customWidth="1"/>
    <col min="13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35.25" customHeight="1">
      <c r="A2" s="59" t="s">
        <v>33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48" t="s">
        <v>4</v>
      </c>
      <c r="G4" s="48"/>
      <c r="H4" s="48"/>
      <c r="I4" s="48"/>
      <c r="J4" s="48"/>
      <c r="K4" s="48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48" t="s">
        <v>5</v>
      </c>
      <c r="G5" s="48"/>
      <c r="H5" s="48" t="s">
        <v>6</v>
      </c>
      <c r="I5" s="48"/>
      <c r="J5" s="48" t="s">
        <v>7</v>
      </c>
      <c r="K5" s="48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4" t="s">
        <v>25</v>
      </c>
      <c r="B7" s="11">
        <v>105</v>
      </c>
      <c r="C7" s="12">
        <v>35.11705685618729</v>
      </c>
      <c r="D7" s="11">
        <v>14</v>
      </c>
      <c r="E7" s="12">
        <v>13.333333333333334</v>
      </c>
      <c r="F7" s="11">
        <v>0</v>
      </c>
      <c r="G7" s="12">
        <v>0</v>
      </c>
      <c r="H7" s="11">
        <v>10</v>
      </c>
      <c r="I7" s="12">
        <v>9.5238095238095237</v>
      </c>
      <c r="J7" s="11">
        <v>4</v>
      </c>
      <c r="K7" s="12">
        <v>3.8095238095238098</v>
      </c>
      <c r="L7" s="11">
        <v>90</v>
      </c>
      <c r="M7" s="25">
        <v>85.714285714285708</v>
      </c>
      <c r="N7" s="1"/>
      <c r="O7" s="1"/>
      <c r="P7" s="1"/>
      <c r="Q7" s="1"/>
      <c r="R7" s="2"/>
    </row>
    <row r="8" spans="1:18" ht="19.5" customHeight="1">
      <c r="A8" s="4" t="s">
        <v>26</v>
      </c>
      <c r="B8" s="11">
        <v>57</v>
      </c>
      <c r="C8" s="12">
        <v>19.063545150501675</v>
      </c>
      <c r="D8" s="11">
        <v>13</v>
      </c>
      <c r="E8" s="12">
        <v>22.807017543859647</v>
      </c>
      <c r="F8" s="11">
        <v>1</v>
      </c>
      <c r="G8" s="12">
        <v>1.7543859649122806</v>
      </c>
      <c r="H8" s="11">
        <v>11</v>
      </c>
      <c r="I8" s="12">
        <v>19.298245614035086</v>
      </c>
      <c r="J8" s="11">
        <v>1</v>
      </c>
      <c r="K8" s="12">
        <v>1.7543859649122806</v>
      </c>
      <c r="L8" s="11">
        <v>40</v>
      </c>
      <c r="M8" s="25">
        <v>70.175438596491219</v>
      </c>
      <c r="N8" s="1"/>
      <c r="O8" s="1"/>
      <c r="P8" s="1"/>
      <c r="Q8" s="1"/>
      <c r="R8" s="2"/>
    </row>
    <row r="9" spans="1:18" ht="19.5" customHeight="1">
      <c r="A9" s="7" t="s">
        <v>10</v>
      </c>
      <c r="B9" s="11">
        <v>35</v>
      </c>
      <c r="C9" s="12">
        <v>11.705685618729097</v>
      </c>
      <c r="D9" s="11">
        <v>20</v>
      </c>
      <c r="E9" s="12">
        <v>57.142857142857139</v>
      </c>
      <c r="F9" s="11">
        <v>6</v>
      </c>
      <c r="G9" s="12">
        <v>17.142857142857142</v>
      </c>
      <c r="H9" s="11">
        <v>13</v>
      </c>
      <c r="I9" s="12">
        <v>37.142857142857146</v>
      </c>
      <c r="J9" s="11">
        <v>1</v>
      </c>
      <c r="K9" s="12">
        <v>2.8571428571428572</v>
      </c>
      <c r="L9" s="11">
        <v>13</v>
      </c>
      <c r="M9" s="25">
        <v>37.142857142857146</v>
      </c>
      <c r="N9" s="1"/>
      <c r="O9" s="1"/>
      <c r="P9" s="1"/>
      <c r="Q9" s="1"/>
      <c r="R9" s="2"/>
    </row>
    <row r="10" spans="1:18" ht="19.5" customHeight="1">
      <c r="A10" s="7" t="s">
        <v>11</v>
      </c>
      <c r="B10" s="11">
        <v>40</v>
      </c>
      <c r="C10" s="12">
        <v>13.377926421404682</v>
      </c>
      <c r="D10" s="11">
        <v>28</v>
      </c>
      <c r="E10" s="12">
        <v>70</v>
      </c>
      <c r="F10" s="11">
        <v>16</v>
      </c>
      <c r="G10" s="12">
        <v>40</v>
      </c>
      <c r="H10" s="11">
        <v>10</v>
      </c>
      <c r="I10" s="12">
        <v>25</v>
      </c>
      <c r="J10" s="11">
        <v>2</v>
      </c>
      <c r="K10" s="12">
        <v>5</v>
      </c>
      <c r="L10" s="11">
        <v>10</v>
      </c>
      <c r="M10" s="25">
        <v>25</v>
      </c>
      <c r="N10" s="1"/>
      <c r="O10" s="1"/>
      <c r="P10" s="1"/>
      <c r="Q10" s="1"/>
      <c r="R10" s="2"/>
    </row>
    <row r="11" spans="1:18" ht="19.5" customHeight="1">
      <c r="A11" s="7" t="s">
        <v>12</v>
      </c>
      <c r="B11" s="11">
        <v>13</v>
      </c>
      <c r="C11" s="12">
        <v>4.3478260869565215</v>
      </c>
      <c r="D11" s="11">
        <v>6</v>
      </c>
      <c r="E11" s="12">
        <v>46.153846153846153</v>
      </c>
      <c r="F11" s="11">
        <v>5</v>
      </c>
      <c r="G11" s="12">
        <v>38.461538461538467</v>
      </c>
      <c r="H11" s="11">
        <v>1</v>
      </c>
      <c r="I11" s="12">
        <v>7.6923076923076925</v>
      </c>
      <c r="J11" s="11">
        <v>0</v>
      </c>
      <c r="K11" s="12">
        <v>0</v>
      </c>
      <c r="L11" s="11">
        <v>4</v>
      </c>
      <c r="M11" s="25">
        <v>30.76923076923077</v>
      </c>
      <c r="N11" s="1"/>
      <c r="O11" s="1"/>
      <c r="P11" s="1"/>
      <c r="Q11" s="1"/>
      <c r="R11" s="2"/>
    </row>
    <row r="12" spans="1:18" ht="19.5" customHeight="1">
      <c r="A12" s="7" t="s">
        <v>13</v>
      </c>
      <c r="B12" s="11">
        <v>28</v>
      </c>
      <c r="C12" s="12">
        <v>9.3645484949832767</v>
      </c>
      <c r="D12" s="11">
        <v>24</v>
      </c>
      <c r="E12" s="12">
        <v>85.714285714285708</v>
      </c>
      <c r="F12" s="11">
        <v>16</v>
      </c>
      <c r="G12" s="12">
        <v>57.142857142857139</v>
      </c>
      <c r="H12" s="11">
        <v>4</v>
      </c>
      <c r="I12" s="12">
        <v>14.285714285714285</v>
      </c>
      <c r="J12" s="11">
        <v>4</v>
      </c>
      <c r="K12" s="12">
        <v>14.285714285714285</v>
      </c>
      <c r="L12" s="11">
        <v>4</v>
      </c>
      <c r="M12" s="25">
        <v>14.285714285714285</v>
      </c>
      <c r="N12" s="1"/>
      <c r="O12" s="1"/>
      <c r="P12" s="1"/>
      <c r="Q12" s="1"/>
      <c r="R12" s="2"/>
    </row>
    <row r="13" spans="1:18" ht="19.5" customHeight="1">
      <c r="A13" s="7" t="s">
        <v>14</v>
      </c>
      <c r="B13" s="11">
        <v>12</v>
      </c>
      <c r="C13" s="12">
        <v>4.0133779264214047</v>
      </c>
      <c r="D13" s="11">
        <v>10</v>
      </c>
      <c r="E13" s="12">
        <v>83.333333333333343</v>
      </c>
      <c r="F13" s="11">
        <v>7</v>
      </c>
      <c r="G13" s="12">
        <v>58.333333333333336</v>
      </c>
      <c r="H13" s="11">
        <v>3</v>
      </c>
      <c r="I13" s="12">
        <v>25</v>
      </c>
      <c r="J13" s="11">
        <v>0</v>
      </c>
      <c r="K13" s="12">
        <v>0</v>
      </c>
      <c r="L13" s="11">
        <v>2</v>
      </c>
      <c r="M13" s="25">
        <v>16.666666666666664</v>
      </c>
      <c r="N13" s="1"/>
      <c r="O13" s="1"/>
      <c r="P13" s="1"/>
      <c r="Q13" s="1"/>
      <c r="R13" s="2"/>
    </row>
    <row r="14" spans="1:18">
      <c r="A14" s="7" t="s">
        <v>15</v>
      </c>
      <c r="B14" s="11">
        <v>9</v>
      </c>
      <c r="C14" s="12">
        <v>3.0100334448160537</v>
      </c>
      <c r="D14" s="11">
        <v>7</v>
      </c>
      <c r="E14" s="12">
        <v>77.777777777777786</v>
      </c>
      <c r="F14" s="11">
        <v>5</v>
      </c>
      <c r="G14" s="12">
        <v>55.555555555555557</v>
      </c>
      <c r="H14" s="11">
        <v>0</v>
      </c>
      <c r="I14" s="12">
        <v>0</v>
      </c>
      <c r="J14" s="11">
        <v>2</v>
      </c>
      <c r="K14" s="12">
        <v>22.222222222222221</v>
      </c>
      <c r="L14" s="11">
        <v>2</v>
      </c>
      <c r="M14" s="25">
        <v>22.222222222222221</v>
      </c>
      <c r="N14" s="1"/>
      <c r="O14" s="1"/>
      <c r="P14" s="1"/>
      <c r="Q14" s="1"/>
      <c r="R14" s="2"/>
    </row>
    <row r="15" spans="1:18">
      <c r="A15" s="8" t="s">
        <v>16</v>
      </c>
      <c r="B15" s="39">
        <v>299</v>
      </c>
      <c r="C15" s="39"/>
      <c r="D15" s="39">
        <v>122</v>
      </c>
      <c r="E15" s="40">
        <v>40.802675585284284</v>
      </c>
      <c r="F15" s="39">
        <v>56</v>
      </c>
      <c r="G15" s="40">
        <v>18.729096989966553</v>
      </c>
      <c r="H15" s="39">
        <v>52</v>
      </c>
      <c r="I15" s="40">
        <v>17.391304347826086</v>
      </c>
      <c r="J15" s="39">
        <v>14</v>
      </c>
      <c r="K15" s="40">
        <v>4.6822742474916383</v>
      </c>
      <c r="L15" s="39">
        <v>165</v>
      </c>
      <c r="M15" s="31">
        <v>55.18394648829431</v>
      </c>
    </row>
    <row r="16" spans="1:18" ht="17.2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16.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</sheetData>
  <protectedRanges>
    <protectedRange sqref="P7 O4:O40 Q4:Q40 D43:G52 N43 P43 Q43:Q52 D55:G65 M55:M65 O55:O65 Q55:Q65 O44:O52 M44:M52 M16:M40" name="Диапазон2_1_1_1_1"/>
    <protectedRange sqref="M7:M15" name="Диапазон2_1_1"/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6:L16"/>
    <mergeCell ref="A1:M1"/>
    <mergeCell ref="A2:M2"/>
    <mergeCell ref="A3:M3"/>
    <mergeCell ref="A4:A6"/>
    <mergeCell ref="B4:B6"/>
    <mergeCell ref="C4:C6"/>
  </mergeCells>
  <phoneticPr fontId="0" type="noConversion"/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B7" sqref="B7:B14"/>
    </sheetView>
  </sheetViews>
  <sheetFormatPr defaultRowHeight="15"/>
  <cols>
    <col min="1" max="1" width="14" customWidth="1"/>
    <col min="2" max="13" width="9.8554687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33.75" customHeight="1">
      <c r="A2" s="59" t="s">
        <v>35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62" t="s">
        <v>4</v>
      </c>
      <c r="G4" s="64"/>
      <c r="H4" s="64"/>
      <c r="I4" s="64"/>
      <c r="J4" s="64"/>
      <c r="K4" s="63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62" t="s">
        <v>5</v>
      </c>
      <c r="G5" s="63"/>
      <c r="H5" s="62" t="s">
        <v>6</v>
      </c>
      <c r="I5" s="63"/>
      <c r="J5" s="62" t="s">
        <v>7</v>
      </c>
      <c r="K5" s="63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4" t="s">
        <v>25</v>
      </c>
      <c r="B7" s="5">
        <f ca="1">SUM(ГБПОУ:ДОД!B7)</f>
        <v>691</v>
      </c>
      <c r="C7" s="16">
        <f ca="1">B7/$B$15*100</f>
        <v>12.286628733997155</v>
      </c>
      <c r="D7" s="5">
        <f ca="1">SUM(ГБПОУ:ДОД!D7)</f>
        <v>124</v>
      </c>
      <c r="E7" s="6">
        <f ca="1">D7/B7*100</f>
        <v>17.945007235890014</v>
      </c>
      <c r="F7" s="5">
        <f ca="1">SUM(ГБПОУ:ДОД!F7)</f>
        <v>0</v>
      </c>
      <c r="G7" s="6">
        <f ca="1">F7/B7*100</f>
        <v>0</v>
      </c>
      <c r="H7" s="5">
        <f ca="1">SUM(ГБПОУ:ДОД!H7)</f>
        <v>71</v>
      </c>
      <c r="I7" s="6">
        <f ca="1">H7/B7*100</f>
        <v>10.274963820549928</v>
      </c>
      <c r="J7" s="5">
        <f ca="1">SUM(ГБПОУ:ДОД!J7)</f>
        <v>53</v>
      </c>
      <c r="K7" s="6">
        <f ca="1">J7/B7*100</f>
        <v>7.6700434153400874</v>
      </c>
      <c r="L7" s="5">
        <f ca="1">SUM(ГБПОУ:ДОД!L7)</f>
        <v>554</v>
      </c>
      <c r="M7" s="26">
        <f>L7/B7*100</f>
        <v>80.173661360347324</v>
      </c>
      <c r="N7" s="1"/>
      <c r="O7" s="1"/>
      <c r="P7" s="1"/>
      <c r="Q7" s="1"/>
      <c r="R7" s="2"/>
    </row>
    <row r="8" spans="1:18" ht="19.5" customHeight="1">
      <c r="A8" s="4" t="s">
        <v>26</v>
      </c>
      <c r="B8" s="5">
        <f ca="1">SUM(ГБПОУ:ДОД!B8)</f>
        <v>581</v>
      </c>
      <c r="C8" s="16">
        <f ca="1">B8/$B$15*100</f>
        <v>10.330725462304411</v>
      </c>
      <c r="D8" s="5">
        <f ca="1">SUM(ГБПОУ:ДОД!D8)</f>
        <v>411</v>
      </c>
      <c r="E8" s="6">
        <f t="shared" ref="E8:E15" si="0">D8/B8*100</f>
        <v>70.740103270223756</v>
      </c>
      <c r="F8" s="5">
        <f ca="1">SUM(ГБПОУ:ДОД!F8)</f>
        <v>17</v>
      </c>
      <c r="G8" s="6">
        <f t="shared" ref="G8:G15" si="1">F8/B8*100</f>
        <v>2.9259896729776247</v>
      </c>
      <c r="H8" s="5">
        <f ca="1">SUM(ГБПОУ:ДОД!H8)</f>
        <v>276</v>
      </c>
      <c r="I8" s="6">
        <f t="shared" ref="I8:I15" si="2">H8/B8*100</f>
        <v>47.50430292598967</v>
      </c>
      <c r="J8" s="5">
        <f ca="1">SUM(ГБПОУ:ДОД!J8)</f>
        <v>118</v>
      </c>
      <c r="K8" s="6">
        <f t="shared" ref="K8:K15" si="3">J8/B8*100</f>
        <v>20.309810671256454</v>
      </c>
      <c r="L8" s="5">
        <f ca="1">SUM(ГБПОУ:ДОД!L8)</f>
        <v>158</v>
      </c>
      <c r="M8" s="26">
        <f t="shared" ref="M8:M15" si="4">L8/B8*100</f>
        <v>27.19449225473322</v>
      </c>
      <c r="N8" s="1"/>
      <c r="O8" s="1"/>
      <c r="P8" s="1"/>
      <c r="Q8" s="1"/>
      <c r="R8" s="2"/>
    </row>
    <row r="9" spans="1:18" ht="19.5" customHeight="1">
      <c r="A9" s="7" t="s">
        <v>10</v>
      </c>
      <c r="B9" s="5">
        <f ca="1">SUM(ГБПОУ:ДОД!B9)</f>
        <v>741</v>
      </c>
      <c r="C9" s="16">
        <f t="shared" ref="C9:C14" si="5">B9/$B$15*100</f>
        <v>13.175675675675674</v>
      </c>
      <c r="D9" s="5">
        <f ca="1">SUM(ГБПОУ:ДОД!D9)</f>
        <v>597</v>
      </c>
      <c r="E9" s="6">
        <f t="shared" si="0"/>
        <v>80.566801619433207</v>
      </c>
      <c r="F9" s="5">
        <f ca="1">SUM(ГБПОУ:ДОД!F9)</f>
        <v>120</v>
      </c>
      <c r="G9" s="6">
        <f t="shared" si="1"/>
        <v>16.194331983805668</v>
      </c>
      <c r="H9" s="5">
        <f ca="1">SUM(ГБПОУ:ДОД!H9)</f>
        <v>356</v>
      </c>
      <c r="I9" s="6">
        <f t="shared" si="2"/>
        <v>48.043184885290145</v>
      </c>
      <c r="J9" s="5">
        <f ca="1">SUM(ГБПОУ:ДОД!J9)</f>
        <v>121</v>
      </c>
      <c r="K9" s="6">
        <f t="shared" si="3"/>
        <v>16.329284750337379</v>
      </c>
      <c r="L9" s="5">
        <f ca="1">SUM(ГБПОУ:ДОД!L9)</f>
        <v>143</v>
      </c>
      <c r="M9" s="26">
        <f t="shared" si="4"/>
        <v>19.298245614035086</v>
      </c>
      <c r="N9" s="1"/>
      <c r="O9" s="1"/>
      <c r="P9" s="1"/>
      <c r="Q9" s="1"/>
      <c r="R9" s="2"/>
    </row>
    <row r="10" spans="1:18" ht="19.5" customHeight="1">
      <c r="A10" s="7" t="s">
        <v>11</v>
      </c>
      <c r="B10" s="5">
        <f ca="1">SUM(ГБПОУ:ДОД!B10)</f>
        <v>601</v>
      </c>
      <c r="C10" s="16">
        <f t="shared" si="5"/>
        <v>10.686344238975817</v>
      </c>
      <c r="D10" s="5">
        <f ca="1">SUM(ГБПОУ:ДОД!D10)</f>
        <v>530</v>
      </c>
      <c r="E10" s="6">
        <f t="shared" si="0"/>
        <v>88.186356073211314</v>
      </c>
      <c r="F10" s="5">
        <f ca="1">SUM(ГБПОУ:ДОД!F10)</f>
        <v>193</v>
      </c>
      <c r="G10" s="6">
        <f t="shared" si="1"/>
        <v>32.113144758735437</v>
      </c>
      <c r="H10" s="5">
        <f ca="1">SUM(ГБПОУ:ДОД!H10)</f>
        <v>244</v>
      </c>
      <c r="I10" s="6">
        <f t="shared" si="2"/>
        <v>40.59900166389351</v>
      </c>
      <c r="J10" s="5">
        <f ca="1">SUM(ГБПОУ:ДОД!J10)</f>
        <v>93</v>
      </c>
      <c r="K10" s="6">
        <f t="shared" si="3"/>
        <v>15.474209650582363</v>
      </c>
      <c r="L10" s="5">
        <f ca="1">SUM(ГБПОУ:ДОД!L10)</f>
        <v>68</v>
      </c>
      <c r="M10" s="26">
        <f t="shared" si="4"/>
        <v>11.314475873544092</v>
      </c>
      <c r="N10" s="1"/>
      <c r="O10" s="1"/>
      <c r="P10" s="1"/>
      <c r="Q10" s="1"/>
      <c r="R10" s="2"/>
    </row>
    <row r="11" spans="1:18" ht="19.5" customHeight="1">
      <c r="A11" s="7" t="s">
        <v>12</v>
      </c>
      <c r="B11" s="5">
        <f ca="1">SUM(ГБПОУ:ДОД!B11)</f>
        <v>600</v>
      </c>
      <c r="C11" s="16">
        <f t="shared" si="5"/>
        <v>10.668563300142248</v>
      </c>
      <c r="D11" s="5">
        <f ca="1">SUM(ГБПОУ:ДОД!D11)</f>
        <v>545</v>
      </c>
      <c r="E11" s="6">
        <f t="shared" si="0"/>
        <v>90.833333333333329</v>
      </c>
      <c r="F11" s="5">
        <f ca="1">SUM(ГБПОУ:ДОД!F11)</f>
        <v>246</v>
      </c>
      <c r="G11" s="6">
        <f t="shared" si="1"/>
        <v>41</v>
      </c>
      <c r="H11" s="5">
        <f ca="1">SUM(ГБПОУ:ДОД!H11)</f>
        <v>232</v>
      </c>
      <c r="I11" s="6">
        <f t="shared" si="2"/>
        <v>38.666666666666664</v>
      </c>
      <c r="J11" s="5">
        <f ca="1">SUM(ГБПОУ:ДОД!J11)</f>
        <v>67</v>
      </c>
      <c r="K11" s="6">
        <f t="shared" si="3"/>
        <v>11.166666666666666</v>
      </c>
      <c r="L11" s="5">
        <f ca="1">SUM(ГБПОУ:ДОД!L11)</f>
        <v>50</v>
      </c>
      <c r="M11" s="26">
        <f t="shared" si="4"/>
        <v>8.3333333333333321</v>
      </c>
      <c r="N11" s="1"/>
      <c r="O11" s="1"/>
      <c r="P11" s="1"/>
      <c r="Q11" s="1"/>
      <c r="R11" s="2"/>
    </row>
    <row r="12" spans="1:18" ht="19.5" customHeight="1">
      <c r="A12" s="7" t="s">
        <v>13</v>
      </c>
      <c r="B12" s="5">
        <f ca="1">SUM(ГБПОУ:ДОД!B12)</f>
        <v>1159</v>
      </c>
      <c r="C12" s="16">
        <f t="shared" si="5"/>
        <v>20.608108108108109</v>
      </c>
      <c r="D12" s="5">
        <f ca="1">SUM(ГБПОУ:ДОД!D12)</f>
        <v>1093</v>
      </c>
      <c r="E12" s="6">
        <f t="shared" si="0"/>
        <v>94.305435720448656</v>
      </c>
      <c r="F12" s="5">
        <f ca="1">SUM(ГБПОУ:ДОД!F12)</f>
        <v>483</v>
      </c>
      <c r="G12" s="6">
        <f t="shared" si="1"/>
        <v>41.673856773080246</v>
      </c>
      <c r="H12" s="5">
        <f ca="1">SUM(ГБПОУ:ДОД!H12)</f>
        <v>477</v>
      </c>
      <c r="I12" s="6">
        <f t="shared" si="2"/>
        <v>41.156169111302852</v>
      </c>
      <c r="J12" s="5">
        <f ca="1">SUM(ГБПОУ:ДОД!J12)</f>
        <v>133</v>
      </c>
      <c r="K12" s="6">
        <f t="shared" si="3"/>
        <v>11.475409836065573</v>
      </c>
      <c r="L12" s="5">
        <f ca="1">SUM(ГБПОУ:ДОД!L12)</f>
        <v>64</v>
      </c>
      <c r="M12" s="26">
        <f t="shared" si="4"/>
        <v>5.5220017256255396</v>
      </c>
      <c r="N12" s="1"/>
      <c r="O12" s="1"/>
      <c r="P12" s="1"/>
      <c r="Q12" s="1"/>
      <c r="R12" s="2"/>
    </row>
    <row r="13" spans="1:18" ht="19.5" customHeight="1">
      <c r="A13" s="7" t="s">
        <v>22</v>
      </c>
      <c r="B13" s="5">
        <f ca="1">SUM(ГБПОУ:ДОД!B13)</f>
        <v>575</v>
      </c>
      <c r="C13" s="16">
        <f t="shared" si="5"/>
        <v>10.224039829302987</v>
      </c>
      <c r="D13" s="5">
        <f ca="1">SUM(ГБПОУ:ДОД!D13)</f>
        <v>546</v>
      </c>
      <c r="E13" s="6">
        <f t="shared" si="0"/>
        <v>94.956521739130437</v>
      </c>
      <c r="F13" s="5">
        <f ca="1">SUM(ГБПОУ:ДОД!F13)</f>
        <v>212</v>
      </c>
      <c r="G13" s="6">
        <f t="shared" si="1"/>
        <v>36.869565217391305</v>
      </c>
      <c r="H13" s="5">
        <f ca="1">SUM(ГБПОУ:ДОД!H13)</f>
        <v>232</v>
      </c>
      <c r="I13" s="6">
        <f t="shared" si="2"/>
        <v>40.347826086956523</v>
      </c>
      <c r="J13" s="5">
        <f ca="1">SUM(ГБПОУ:ДОД!J13)</f>
        <v>102</v>
      </c>
      <c r="K13" s="6">
        <f t="shared" si="3"/>
        <v>17.739130434782606</v>
      </c>
      <c r="L13" s="5">
        <f ca="1">SUM(ГБПОУ:ДОД!L13)</f>
        <v>29</v>
      </c>
      <c r="M13" s="26">
        <f t="shared" si="4"/>
        <v>5.0434782608695654</v>
      </c>
      <c r="N13" s="1"/>
      <c r="O13" s="1"/>
      <c r="P13" s="1"/>
      <c r="Q13" s="1"/>
      <c r="R13" s="2"/>
    </row>
    <row r="14" spans="1:18" ht="19.5" customHeight="1">
      <c r="A14" s="7" t="s">
        <v>15</v>
      </c>
      <c r="B14" s="5">
        <f ca="1">SUM(ГБПОУ:ДОД!B14)</f>
        <v>676</v>
      </c>
      <c r="C14" s="16">
        <f t="shared" si="5"/>
        <v>12.019914651493599</v>
      </c>
      <c r="D14" s="5">
        <f ca="1">SUM(ГБПОУ:ДОД!D14)</f>
        <v>648</v>
      </c>
      <c r="E14" s="6">
        <f t="shared" si="0"/>
        <v>95.857988165680467</v>
      </c>
      <c r="F14" s="5">
        <f ca="1">SUM(ГБПОУ:ДОД!F14)</f>
        <v>223</v>
      </c>
      <c r="G14" s="6">
        <f t="shared" si="1"/>
        <v>32.988165680473372</v>
      </c>
      <c r="H14" s="5">
        <f ca="1">SUM(ГБПОУ:ДОД!H14)</f>
        <v>239</v>
      </c>
      <c r="I14" s="6">
        <f t="shared" si="2"/>
        <v>35.355029585798817</v>
      </c>
      <c r="J14" s="5">
        <f ca="1">SUM(ГБПОУ:ДОД!J14)</f>
        <v>186</v>
      </c>
      <c r="K14" s="6">
        <f t="shared" si="3"/>
        <v>27.514792899408285</v>
      </c>
      <c r="L14" s="5">
        <f ca="1">SUM(ГБПОУ:ДОД!L14)</f>
        <v>25</v>
      </c>
      <c r="M14" s="26">
        <f t="shared" si="4"/>
        <v>3.6982248520710059</v>
      </c>
      <c r="N14" s="1"/>
      <c r="O14" s="1"/>
      <c r="P14" s="1"/>
      <c r="Q14" s="1"/>
      <c r="R14" s="2"/>
    </row>
    <row r="15" spans="1:18">
      <c r="A15" s="8" t="s">
        <v>16</v>
      </c>
      <c r="B15" s="17">
        <f ca="1">SUM(ГБПОУ:ДОД!B15)</f>
        <v>5624</v>
      </c>
      <c r="C15" s="16"/>
      <c r="D15" s="17">
        <f ca="1">SUM(ГБПОУ:ДОД!D15)</f>
        <v>4494</v>
      </c>
      <c r="E15" s="16">
        <f t="shared" si="0"/>
        <v>79.907539118065429</v>
      </c>
      <c r="F15" s="17">
        <f ca="1">SUM(ГБПОУ:ДОД!F15)</f>
        <v>1494</v>
      </c>
      <c r="G15" s="16">
        <f t="shared" si="1"/>
        <v>26.564722617354196</v>
      </c>
      <c r="H15" s="17">
        <f ca="1">SUM(ГБПОУ:ДОД!H15)</f>
        <v>2127</v>
      </c>
      <c r="I15" s="16">
        <f t="shared" si="2"/>
        <v>37.820056899004264</v>
      </c>
      <c r="J15" s="17">
        <f ca="1">SUM(ГБПОУ:ДОД!J15)</f>
        <v>873</v>
      </c>
      <c r="K15" s="16">
        <f t="shared" si="3"/>
        <v>15.522759601706969</v>
      </c>
      <c r="L15" s="17">
        <f ca="1">SUM(ГБПОУ:ДОД!L15)</f>
        <v>1091</v>
      </c>
      <c r="M15" s="27">
        <f t="shared" si="4"/>
        <v>19.399004267425322</v>
      </c>
      <c r="N15" s="1"/>
      <c r="O15" s="1"/>
      <c r="P15" s="1"/>
      <c r="Q15" s="1"/>
      <c r="R15" s="2"/>
    </row>
    <row r="17" spans="1:12" ht="17.2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protectedRanges>
    <protectedRange sqref="P7:P8 O4:O41 Q4:Q41 D44:G53 N44 P44 Q44:Q53 D56:G66 M56:M66 O56:O66 Q56:Q66 O45:O53 M45:M53 M7:M41" name="Диапазон2_1_1_1_1"/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7:L17"/>
    <mergeCell ref="A1:M1"/>
    <mergeCell ref="A2:M2"/>
    <mergeCell ref="A3:M3"/>
    <mergeCell ref="A4:A6"/>
    <mergeCell ref="B4:B6"/>
    <mergeCell ref="C4:C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C27" sqref="C27"/>
    </sheetView>
  </sheetViews>
  <sheetFormatPr defaultRowHeight="15"/>
  <cols>
    <col min="1" max="1" width="14" customWidth="1"/>
    <col min="2" max="5" width="11.28515625" customWidth="1"/>
    <col min="6" max="11" width="7.42578125" customWidth="1"/>
    <col min="12" max="13" width="11.28515625" customWidth="1"/>
    <col min="14" max="14" width="16.7109375" customWidth="1"/>
    <col min="15" max="17" width="7.7109375" customWidth="1"/>
  </cols>
  <sheetData>
    <row r="1" spans="1:18" ht="15.7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8" ht="20.25" customHeight="1">
      <c r="A2" s="59" t="s">
        <v>34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8" ht="15.7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8" ht="30.75" customHeight="1">
      <c r="A4" s="49" t="s">
        <v>1</v>
      </c>
      <c r="B4" s="49" t="s">
        <v>18</v>
      </c>
      <c r="C4" s="49" t="s">
        <v>19</v>
      </c>
      <c r="D4" s="55" t="s">
        <v>20</v>
      </c>
      <c r="E4" s="56"/>
      <c r="F4" s="62" t="s">
        <v>4</v>
      </c>
      <c r="G4" s="64"/>
      <c r="H4" s="64"/>
      <c r="I4" s="64"/>
      <c r="J4" s="64"/>
      <c r="K4" s="63"/>
      <c r="L4" s="48" t="s">
        <v>27</v>
      </c>
      <c r="M4" s="48"/>
      <c r="N4" s="1"/>
      <c r="O4" s="1"/>
      <c r="P4" s="1"/>
      <c r="Q4" s="1"/>
      <c r="R4" s="2"/>
    </row>
    <row r="5" spans="1:18" ht="42" customHeight="1">
      <c r="A5" s="50"/>
      <c r="B5" s="50"/>
      <c r="C5" s="50"/>
      <c r="D5" s="57"/>
      <c r="E5" s="58"/>
      <c r="F5" s="62" t="s">
        <v>5</v>
      </c>
      <c r="G5" s="63"/>
      <c r="H5" s="62" t="s">
        <v>6</v>
      </c>
      <c r="I5" s="63"/>
      <c r="J5" s="62" t="s">
        <v>7</v>
      </c>
      <c r="K5" s="63"/>
      <c r="L5" s="48"/>
      <c r="M5" s="48"/>
      <c r="N5" s="1"/>
      <c r="O5" s="1"/>
      <c r="P5" s="1"/>
      <c r="Q5" s="1"/>
      <c r="R5" s="2"/>
    </row>
    <row r="6" spans="1:18" ht="24" customHeight="1">
      <c r="A6" s="51"/>
      <c r="B6" s="51"/>
      <c r="C6" s="51"/>
      <c r="D6" s="3" t="s">
        <v>21</v>
      </c>
      <c r="E6" s="3" t="s">
        <v>9</v>
      </c>
      <c r="F6" s="3" t="s">
        <v>21</v>
      </c>
      <c r="G6" s="3" t="s">
        <v>9</v>
      </c>
      <c r="H6" s="3" t="s">
        <v>21</v>
      </c>
      <c r="I6" s="3" t="s">
        <v>9</v>
      </c>
      <c r="J6" s="3" t="s">
        <v>21</v>
      </c>
      <c r="K6" s="3" t="s">
        <v>9</v>
      </c>
      <c r="L6" s="3" t="s">
        <v>21</v>
      </c>
      <c r="M6" s="3" t="s">
        <v>9</v>
      </c>
      <c r="N6" s="1"/>
      <c r="O6" s="1"/>
      <c r="P6" s="1"/>
      <c r="Q6" s="1"/>
      <c r="R6" s="2"/>
    </row>
    <row r="7" spans="1:18" ht="19.5" customHeight="1">
      <c r="A7" s="4" t="s">
        <v>25</v>
      </c>
      <c r="B7" s="28">
        <f ca="1">SUM(МОО:ДОД!B7)</f>
        <v>4516</v>
      </c>
      <c r="C7" s="27">
        <f ca="1">B7/$B$15*100</f>
        <v>10.158130328182288</v>
      </c>
      <c r="D7" s="28">
        <f ca="1">SUM(МОО:ДОД!D7)</f>
        <v>810</v>
      </c>
      <c r="E7" s="26">
        <f ca="1">D7/B7*100</f>
        <v>17.936226749335695</v>
      </c>
      <c r="F7" s="28">
        <f ca="1">SUM(МОО:ДОД!F7)</f>
        <v>1</v>
      </c>
      <c r="G7" s="42">
        <f t="shared" ref="G7:G15" si="0">F7/B7*100</f>
        <v>2.2143489813994686E-2</v>
      </c>
      <c r="H7" s="28">
        <f ca="1">SUM(МОО:ДОД!H7)</f>
        <v>445</v>
      </c>
      <c r="I7" s="26">
        <f ca="1">H7/B7*100</f>
        <v>9.8538529672276347</v>
      </c>
      <c r="J7" s="28">
        <f ca="1">SUM(МОО:ДОД!J7)</f>
        <v>364</v>
      </c>
      <c r="K7" s="26">
        <f ca="1">J7/B7*100</f>
        <v>8.0602302922940652</v>
      </c>
      <c r="L7" s="28">
        <f ca="1">SUM(МОО:ДОД!L7)</f>
        <v>3693</v>
      </c>
      <c r="M7" s="26">
        <f>L7/B7*100</f>
        <v>81.775907883082382</v>
      </c>
      <c r="N7" s="1"/>
      <c r="O7" s="1"/>
      <c r="P7" s="1"/>
      <c r="Q7" s="1"/>
      <c r="R7" s="2"/>
    </row>
    <row r="8" spans="1:18" ht="19.5" customHeight="1">
      <c r="A8" s="4" t="s">
        <v>26</v>
      </c>
      <c r="B8" s="28">
        <f ca="1">SUM(МОО:ДОД!B8)</f>
        <v>4037</v>
      </c>
      <c r="C8" s="27">
        <f ca="1">B8/$B$15*100</f>
        <v>9.0806847065703931</v>
      </c>
      <c r="D8" s="28">
        <f ca="1">SUM(МОО:ДОД!D8)</f>
        <v>3176</v>
      </c>
      <c r="E8" s="26">
        <f t="shared" ref="E8:E15" si="1">D8/B8*100</f>
        <v>78.672281397077043</v>
      </c>
      <c r="F8" s="28">
        <f ca="1">SUM(МОО:ДОД!F8)</f>
        <v>82</v>
      </c>
      <c r="G8" s="42">
        <f t="shared" si="0"/>
        <v>2.0312112955164725</v>
      </c>
      <c r="H8" s="28">
        <f ca="1">SUM(МОО:ДОД!H8)</f>
        <v>2400</v>
      </c>
      <c r="I8" s="26">
        <f t="shared" ref="I8:I15" si="2">H8/B8*100</f>
        <v>59.450086698043101</v>
      </c>
      <c r="J8" s="28">
        <f ca="1">SUM(МОО:ДОД!J8)</f>
        <v>694</v>
      </c>
      <c r="K8" s="26">
        <f t="shared" ref="K8:K15" si="3">J8/B8*100</f>
        <v>17.190983403517464</v>
      </c>
      <c r="L8" s="28">
        <f ca="1">SUM(МОО:ДОД!L8)</f>
        <v>846</v>
      </c>
      <c r="M8" s="26">
        <f t="shared" ref="M8:M15" si="4">L8/B8*100</f>
        <v>20.956155561060193</v>
      </c>
      <c r="N8" s="1"/>
      <c r="O8" s="1"/>
      <c r="P8" s="1"/>
      <c r="Q8" s="1"/>
      <c r="R8" s="2"/>
    </row>
    <row r="9" spans="1:18" ht="19.5" customHeight="1">
      <c r="A9" s="7" t="s">
        <v>10</v>
      </c>
      <c r="B9" s="28">
        <f ca="1">SUM(МОО:ДОД!B9)</f>
        <v>5897</v>
      </c>
      <c r="C9" s="27">
        <f t="shared" ref="C9:C14" si="5">B9/$B$15*100</f>
        <v>13.264502777965227</v>
      </c>
      <c r="D9" s="28">
        <f ca="1">SUM(МОО:ДОД!D9)</f>
        <v>5147</v>
      </c>
      <c r="E9" s="26">
        <f t="shared" si="1"/>
        <v>87.281668645073765</v>
      </c>
      <c r="F9" s="28">
        <f ca="1">SUM(МОО:ДОД!F9)</f>
        <v>864</v>
      </c>
      <c r="G9" s="42">
        <f t="shared" si="0"/>
        <v>14.65151772087502</v>
      </c>
      <c r="H9" s="28">
        <f ca="1">SUM(МОО:ДОД!H9)</f>
        <v>3705</v>
      </c>
      <c r="I9" s="26">
        <f t="shared" si="2"/>
        <v>62.828556893335595</v>
      </c>
      <c r="J9" s="28">
        <f ca="1">SUM(МОО:ДОД!J9)</f>
        <v>578</v>
      </c>
      <c r="K9" s="26">
        <f t="shared" si="3"/>
        <v>9.80159403086315</v>
      </c>
      <c r="L9" s="28">
        <f ca="1">SUM(МОО:ДОД!L9)</f>
        <v>747</v>
      </c>
      <c r="M9" s="26">
        <f t="shared" si="4"/>
        <v>12.667458029506529</v>
      </c>
      <c r="N9" s="1"/>
      <c r="O9" s="1"/>
      <c r="P9" s="1"/>
      <c r="Q9" s="1"/>
      <c r="R9" s="2"/>
    </row>
    <row r="10" spans="1:18" ht="19.5" customHeight="1">
      <c r="A10" s="7" t="s">
        <v>11</v>
      </c>
      <c r="B10" s="28">
        <f ca="1">SUM(МОО:ДОД!B10)</f>
        <v>4800</v>
      </c>
      <c r="C10" s="27">
        <f t="shared" si="5"/>
        <v>10.79694986166408</v>
      </c>
      <c r="D10" s="28">
        <f ca="1">SUM(МОО:ДОД!D10)</f>
        <v>4388</v>
      </c>
      <c r="E10" s="26">
        <f t="shared" si="1"/>
        <v>91.416666666666671</v>
      </c>
      <c r="F10" s="28">
        <f ca="1">SUM(МОО:ДОД!F10)</f>
        <v>1261</v>
      </c>
      <c r="G10" s="42">
        <f t="shared" si="0"/>
        <v>26.270833333333332</v>
      </c>
      <c r="H10" s="28">
        <f ca="1">SUM(МОО:ДОД!H10)</f>
        <v>2760</v>
      </c>
      <c r="I10" s="26">
        <f t="shared" si="2"/>
        <v>57.499999999999993</v>
      </c>
      <c r="J10" s="28">
        <f ca="1">SUM(МОО:ДОД!J10)</f>
        <v>367</v>
      </c>
      <c r="K10" s="26">
        <f t="shared" si="3"/>
        <v>7.6458333333333339</v>
      </c>
      <c r="L10" s="28">
        <f ca="1">SUM(МОО:ДОД!L10)</f>
        <v>409</v>
      </c>
      <c r="M10" s="26">
        <f t="shared" si="4"/>
        <v>8.5208333333333321</v>
      </c>
      <c r="N10" s="1"/>
      <c r="O10" s="1"/>
      <c r="P10" s="1"/>
      <c r="Q10" s="1"/>
      <c r="R10" s="2"/>
    </row>
    <row r="11" spans="1:18" ht="19.5" customHeight="1">
      <c r="A11" s="7" t="s">
        <v>12</v>
      </c>
      <c r="B11" s="28">
        <f ca="1">SUM(МОО:ДОД!B11)</f>
        <v>4210</v>
      </c>
      <c r="C11" s="27">
        <f t="shared" si="5"/>
        <v>9.4698247745012036</v>
      </c>
      <c r="D11" s="28">
        <f ca="1">SUM(МОО:ДОД!D11)</f>
        <v>4011</v>
      </c>
      <c r="E11" s="26">
        <f t="shared" si="1"/>
        <v>95.273159144893114</v>
      </c>
      <c r="F11" s="28">
        <f ca="1">SUM(МОО:ДОД!F11)</f>
        <v>1480</v>
      </c>
      <c r="G11" s="42">
        <f t="shared" si="0"/>
        <v>35.154394299287411</v>
      </c>
      <c r="H11" s="28">
        <f ca="1">SUM(МОО:ДОД!H11)</f>
        <v>2246</v>
      </c>
      <c r="I11" s="26">
        <f t="shared" si="2"/>
        <v>53.349168646080756</v>
      </c>
      <c r="J11" s="28">
        <f ca="1">SUM(МОО:ДОД!J11)</f>
        <v>285</v>
      </c>
      <c r="K11" s="26">
        <f t="shared" si="3"/>
        <v>6.7695961995249405</v>
      </c>
      <c r="L11" s="28">
        <f ca="1">SUM(МОО:ДОД!L11)</f>
        <v>194</v>
      </c>
      <c r="M11" s="26">
        <f t="shared" si="4"/>
        <v>4.6080760095011879</v>
      </c>
      <c r="N11" s="1"/>
      <c r="O11" s="1"/>
      <c r="P11" s="1"/>
      <c r="Q11" s="1"/>
      <c r="R11" s="2"/>
    </row>
    <row r="12" spans="1:18" ht="19.5" customHeight="1">
      <c r="A12" s="7" t="s">
        <v>13</v>
      </c>
      <c r="B12" s="28">
        <f ca="1">SUM(МОО:ДОД!B12)</f>
        <v>10611</v>
      </c>
      <c r="C12" s="27">
        <f t="shared" si="5"/>
        <v>23.868007287941158</v>
      </c>
      <c r="D12" s="28">
        <f ca="1">SUM(МОО:ДОД!D12)</f>
        <v>10300</v>
      </c>
      <c r="E12" s="26">
        <f t="shared" si="1"/>
        <v>97.069079257374426</v>
      </c>
      <c r="F12" s="28">
        <f ca="1">SUM(МОО:ДОД!F12)</f>
        <v>4050</v>
      </c>
      <c r="G12" s="42">
        <f t="shared" si="0"/>
        <v>38.167938931297712</v>
      </c>
      <c r="H12" s="28">
        <f ca="1">SUM(МОО:ДОД!H12)</f>
        <v>5581</v>
      </c>
      <c r="I12" s="26">
        <f t="shared" si="2"/>
        <v>52.596362265573461</v>
      </c>
      <c r="J12" s="28">
        <f ca="1">SUM(МОО:ДОД!J12)</f>
        <v>669</v>
      </c>
      <c r="K12" s="26">
        <f t="shared" si="3"/>
        <v>6.3047780605032511</v>
      </c>
      <c r="L12" s="28">
        <f ca="1">SUM(МОО:ДОД!L12)</f>
        <v>308</v>
      </c>
      <c r="M12" s="26">
        <f t="shared" si="4"/>
        <v>2.9026481952690601</v>
      </c>
      <c r="N12" s="1"/>
      <c r="O12" s="1"/>
      <c r="P12" s="1"/>
      <c r="Q12" s="1"/>
      <c r="R12" s="2"/>
    </row>
    <row r="13" spans="1:18" ht="19.5" customHeight="1">
      <c r="A13" s="7" t="s">
        <v>22</v>
      </c>
      <c r="B13" s="28">
        <f ca="1">SUM(МОО:ДОД!B13)</f>
        <v>5419</v>
      </c>
      <c r="C13" s="27">
        <f t="shared" si="5"/>
        <v>12.189306520907843</v>
      </c>
      <c r="D13" s="28">
        <f ca="1">SUM(МОО:ДОД!D13)</f>
        <v>5279</v>
      </c>
      <c r="E13" s="26">
        <f t="shared" si="1"/>
        <v>97.41649750876546</v>
      </c>
      <c r="F13" s="28">
        <f ca="1">SUM(МОО:ДОД!F13)</f>
        <v>1775</v>
      </c>
      <c r="G13" s="42">
        <f t="shared" si="0"/>
        <v>32.75512087100941</v>
      </c>
      <c r="H13" s="28">
        <f ca="1">SUM(МОО:ДОД!H13)</f>
        <v>2995</v>
      </c>
      <c r="I13" s="26">
        <f t="shared" si="2"/>
        <v>55.268499723196165</v>
      </c>
      <c r="J13" s="28">
        <f ca="1">SUM(МОО:ДОД!J13)</f>
        <v>509</v>
      </c>
      <c r="K13" s="26">
        <f t="shared" si="3"/>
        <v>9.3928769145598814</v>
      </c>
      <c r="L13" s="28">
        <f ca="1">SUM(МОО:ДОД!L13)</f>
        <v>140</v>
      </c>
      <c r="M13" s="26">
        <f t="shared" si="4"/>
        <v>2.5835024912345452</v>
      </c>
      <c r="N13" s="1"/>
      <c r="O13" s="1"/>
      <c r="P13" s="1"/>
      <c r="Q13" s="1"/>
      <c r="R13" s="2"/>
    </row>
    <row r="14" spans="1:18" ht="19.5" customHeight="1">
      <c r="A14" s="7" t="s">
        <v>15</v>
      </c>
      <c r="B14" s="28">
        <f ca="1">SUM(МОО:ДОД!B14)</f>
        <v>4967</v>
      </c>
      <c r="C14" s="27">
        <f t="shared" si="5"/>
        <v>11.172593742267809</v>
      </c>
      <c r="D14" s="28">
        <f ca="1">SUM(МОО:ДОД!D14)</f>
        <v>4778</v>
      </c>
      <c r="E14" s="26">
        <f t="shared" si="1"/>
        <v>96.194886249245016</v>
      </c>
      <c r="F14" s="28">
        <f ca="1">SUM(МОО:ДОД!F14)</f>
        <v>1293</v>
      </c>
      <c r="G14" s="42">
        <f t="shared" si="0"/>
        <v>26.031809945641232</v>
      </c>
      <c r="H14" s="28">
        <f ca="1">SUM(МОО:ДОД!H14)</f>
        <v>2482</v>
      </c>
      <c r="I14" s="26">
        <f t="shared" si="2"/>
        <v>49.969800684517821</v>
      </c>
      <c r="J14" s="28">
        <f ca="1">SUM(МОО:ДОД!J14)</f>
        <v>1003</v>
      </c>
      <c r="K14" s="26">
        <f t="shared" si="3"/>
        <v>20.193275619085966</v>
      </c>
      <c r="L14" s="28">
        <f ca="1">SUM(МОО:ДОД!L14)</f>
        <v>185</v>
      </c>
      <c r="M14" s="26">
        <f t="shared" si="4"/>
        <v>3.7245822428024966</v>
      </c>
      <c r="N14" s="1"/>
      <c r="O14" s="1"/>
      <c r="P14" s="1"/>
      <c r="Q14" s="1"/>
      <c r="R14" s="2"/>
    </row>
    <row r="15" spans="1:18">
      <c r="A15" s="29" t="s">
        <v>16</v>
      </c>
      <c r="B15" s="30">
        <f ca="1">SUM(МОО:ДОД!B15)</f>
        <v>44457</v>
      </c>
      <c r="C15" s="31"/>
      <c r="D15" s="30">
        <f ca="1">SUM(МОО:ДОД!D15)</f>
        <v>37889</v>
      </c>
      <c r="E15" s="31">
        <f t="shared" si="1"/>
        <v>85.226173605956319</v>
      </c>
      <c r="F15" s="30">
        <f ca="1">SUM(МОО:ДОД!F15)</f>
        <v>10806</v>
      </c>
      <c r="G15" s="31">
        <f t="shared" si="0"/>
        <v>24.306633376071261</v>
      </c>
      <c r="H15" s="30">
        <f ca="1">SUM(МОО:ДОД!H15)</f>
        <v>22614</v>
      </c>
      <c r="I15" s="31">
        <f t="shared" si="2"/>
        <v>50.867130035764895</v>
      </c>
      <c r="J15" s="30">
        <f ca="1">SUM(МОО:ДОД!J15)</f>
        <v>4469</v>
      </c>
      <c r="K15" s="31">
        <f t="shared" si="3"/>
        <v>10.05241019412016</v>
      </c>
      <c r="L15" s="30">
        <f ca="1">SUM(МОО:ДОД!L15)</f>
        <v>6522</v>
      </c>
      <c r="M15" s="31">
        <f t="shared" si="4"/>
        <v>14.670355624536068</v>
      </c>
      <c r="N15" s="1"/>
      <c r="O15" s="1"/>
      <c r="P15" s="1"/>
      <c r="Q15" s="1"/>
      <c r="R15" s="2"/>
    </row>
    <row r="17" spans="1:12" ht="17.2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6.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protectedRanges>
    <protectedRange sqref="P7:P8 O4:O41 Q4:Q41 D44:G53 N44 P44 Q44:Q53 D56:G66 M56:M66 O56:O66 Q56:Q66 O45:O53 M45:M53 M7:M41" name="Диапазон2_1_1_1_1"/>
    <protectedRange sqref="M4:M5" name="Диапазон2_1_1_2"/>
  </protectedRanges>
  <mergeCells count="13">
    <mergeCell ref="D4:E5"/>
    <mergeCell ref="F4:K4"/>
    <mergeCell ref="L4:M5"/>
    <mergeCell ref="F5:G5"/>
    <mergeCell ref="H5:I5"/>
    <mergeCell ref="J5:K5"/>
    <mergeCell ref="A17:L17"/>
    <mergeCell ref="A1:M1"/>
    <mergeCell ref="A2:M2"/>
    <mergeCell ref="A3:M3"/>
    <mergeCell ref="A4:A6"/>
    <mergeCell ref="B4:B6"/>
    <mergeCell ref="C4:C6"/>
  </mergeCells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МОО</vt:lpstr>
      <vt:lpstr>ГБПОУ</vt:lpstr>
      <vt:lpstr>ДД</vt:lpstr>
      <vt:lpstr>С(К)Ш</vt:lpstr>
      <vt:lpstr>ОО</vt:lpstr>
      <vt:lpstr>ДОО</vt:lpstr>
      <vt:lpstr>ДОД</vt:lpstr>
      <vt:lpstr>ГОО</vt:lpstr>
      <vt:lpstr>ГОО и МОО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2020-06-16T08:34:49Z</cp:lastPrinted>
  <dcterms:created xsi:type="dcterms:W3CDTF">2006-09-28T05:33:49Z</dcterms:created>
  <dcterms:modified xsi:type="dcterms:W3CDTF">2020-06-16T08:35:28Z</dcterms:modified>
</cp:coreProperties>
</file>